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äyttäjä\Documents\PESÄPALLOKIRJA 2024\"/>
    </mc:Choice>
  </mc:AlternateContent>
  <xr:revisionPtr revIDLastSave="0" documentId="13_ncr:1_{95063EC5-F0B5-4555-99D2-3ABADCB82D8C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MYP 2024" sheetId="64" r:id="rId1"/>
    <sheet name="JoMa 2" sheetId="77" r:id="rId2"/>
    <sheet name="Kiri 2020" sheetId="90" r:id="rId3"/>
    <sheet name="Lohi" sheetId="84" r:id="rId4"/>
    <sheet name="KaMa" sheetId="88" r:id="rId5"/>
    <sheet name="Ura" sheetId="82" r:id="rId6"/>
    <sheet name="KPL 2" sheetId="55" r:id="rId7"/>
    <sheet name="Lippo Jun" sheetId="80" r:id="rId8"/>
    <sheet name="PuPe" sheetId="52" r:id="rId9"/>
    <sheet name="SMJ" sheetId="89" r:id="rId10"/>
    <sheet name="SiKi" sheetId="79" r:id="rId11"/>
    <sheet name="YK" sheetId="86" r:id="rId12"/>
  </sheets>
  <definedNames>
    <definedName name="OLE_LINK1" localSheetId="8">PuPe!#REF!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3" i="79" l="1"/>
  <c r="J22" i="79"/>
  <c r="J18" i="79" l="1"/>
  <c r="J14" i="77"/>
  <c r="U92" i="64"/>
  <c r="T92" i="64"/>
  <c r="S92" i="64"/>
  <c r="W91" i="64"/>
  <c r="W90" i="64"/>
  <c r="W89" i="64"/>
  <c r="W88" i="64"/>
  <c r="W87" i="64"/>
  <c r="W86" i="64"/>
  <c r="W85" i="64"/>
  <c r="W84" i="64"/>
  <c r="W83" i="64"/>
  <c r="W82" i="64"/>
  <c r="W81" i="64"/>
  <c r="W80" i="64"/>
  <c r="W79" i="64"/>
  <c r="W78" i="64"/>
  <c r="W77" i="64"/>
  <c r="W76" i="64"/>
  <c r="W75" i="64"/>
  <c r="W74" i="64"/>
  <c r="W73" i="64"/>
  <c r="W72" i="64"/>
  <c r="W71" i="64"/>
  <c r="W70" i="64"/>
  <c r="W69" i="64"/>
  <c r="W68" i="64"/>
  <c r="W67" i="64"/>
  <c r="W66" i="64"/>
  <c r="W65" i="64"/>
  <c r="W64" i="64"/>
  <c r="W63" i="64"/>
  <c r="W62" i="64"/>
  <c r="W61" i="64"/>
  <c r="W60" i="64"/>
  <c r="W59" i="64"/>
  <c r="W58" i="64"/>
  <c r="W57" i="64"/>
  <c r="W56" i="64"/>
  <c r="W55" i="64"/>
  <c r="W54" i="64"/>
  <c r="W53" i="64"/>
  <c r="W52" i="64"/>
  <c r="W51" i="64"/>
  <c r="W50" i="64"/>
  <c r="W49" i="64"/>
  <c r="W48" i="64"/>
  <c r="W47" i="64"/>
  <c r="W46" i="64"/>
  <c r="W45" i="64"/>
  <c r="W44" i="64"/>
  <c r="W43" i="64"/>
  <c r="W42" i="64"/>
  <c r="W41" i="64"/>
  <c r="W40" i="64"/>
  <c r="W39" i="64"/>
  <c r="W38" i="64"/>
  <c r="W37" i="64"/>
  <c r="W36" i="64"/>
  <c r="W35" i="64"/>
  <c r="W34" i="64"/>
  <c r="W33" i="64"/>
  <c r="W32" i="64"/>
  <c r="W31" i="64"/>
  <c r="W30" i="64"/>
  <c r="W29" i="64"/>
  <c r="W28" i="64"/>
  <c r="W27" i="64"/>
  <c r="W26" i="64"/>
  <c r="W25" i="64"/>
  <c r="W24" i="64"/>
  <c r="W23" i="64"/>
  <c r="W22" i="64"/>
  <c r="W21" i="64"/>
  <c r="W20" i="64"/>
  <c r="W19" i="64"/>
  <c r="W18" i="64"/>
  <c r="W17" i="64"/>
  <c r="W16" i="64"/>
  <c r="W15" i="64"/>
  <c r="W14" i="64"/>
  <c r="W13" i="64"/>
  <c r="W12" i="64"/>
  <c r="W11" i="64"/>
  <c r="W10" i="64"/>
  <c r="W9" i="64"/>
  <c r="W8" i="64"/>
  <c r="W7" i="64"/>
  <c r="W6" i="64"/>
  <c r="W5" i="64"/>
  <c r="W4" i="64"/>
  <c r="W3" i="64"/>
</calcChain>
</file>

<file path=xl/sharedStrings.xml><?xml version="1.0" encoding="utf-8"?>
<sst xmlns="http://schemas.openxmlformats.org/spreadsheetml/2006/main" count="2747" uniqueCount="742">
  <si>
    <t>OTT</t>
  </si>
  <si>
    <t>TOI</t>
  </si>
  <si>
    <t>KL</t>
  </si>
  <si>
    <t>synt.aika</t>
  </si>
  <si>
    <t>Yleisöennätys:</t>
  </si>
  <si>
    <t>Pelikenttä:</t>
  </si>
  <si>
    <t>synt.paikka</t>
  </si>
  <si>
    <t>Seura perustettu:</t>
  </si>
  <si>
    <t>Pelaajat</t>
  </si>
  <si>
    <t>Siilinjärven Pesis</t>
  </si>
  <si>
    <t>Sotkamon Jymy-Pesis</t>
  </si>
  <si>
    <t>Oulun Lippo Juniorit</t>
  </si>
  <si>
    <t>Kouvolan Pallonlyöjät</t>
  </si>
  <si>
    <t>Seinäjoen Maila-Jussit</t>
  </si>
  <si>
    <t>Kannuksen Ura</t>
  </si>
  <si>
    <t>Kouvola</t>
  </si>
  <si>
    <t>Sotkamo</t>
  </si>
  <si>
    <t>Kuopio</t>
  </si>
  <si>
    <t>Kannus</t>
  </si>
  <si>
    <t>Jyväskylä</t>
  </si>
  <si>
    <t>Kajaani</t>
  </si>
  <si>
    <t>Oulu</t>
  </si>
  <si>
    <t>Kitee</t>
  </si>
  <si>
    <t>Seinäjoki</t>
  </si>
  <si>
    <t>Halsuan Toivo</t>
  </si>
  <si>
    <t>Puurtilan Kisa-Pojat</t>
  </si>
  <si>
    <t>KUN</t>
  </si>
  <si>
    <t>LÖI</t>
  </si>
  <si>
    <t>KL-%</t>
  </si>
  <si>
    <t>Vaasa</t>
  </si>
  <si>
    <t>Alajärvi</t>
  </si>
  <si>
    <t>Jyväskylän Kiri</t>
  </si>
  <si>
    <t>Loimaa</t>
  </si>
  <si>
    <t>Kasvattajaseura</t>
  </si>
  <si>
    <t>Alajärven Ankkurit</t>
  </si>
  <si>
    <t>Koskenkorvan Urheilijat</t>
  </si>
  <si>
    <t>Tampere</t>
  </si>
  <si>
    <t>Kempeleen Kiri</t>
  </si>
  <si>
    <t>12.12.2009  Amarillon kabinetti, Kuopio</t>
  </si>
  <si>
    <t>Puijon Pesis</t>
  </si>
  <si>
    <t>SIJA</t>
  </si>
  <si>
    <t>1940-</t>
  </si>
  <si>
    <t>-</t>
  </si>
  <si>
    <t>1950-</t>
  </si>
  <si>
    <t>1960-</t>
  </si>
  <si>
    <t>1970-</t>
  </si>
  <si>
    <t>1980-</t>
  </si>
  <si>
    <t>1990-</t>
  </si>
  <si>
    <t>2000-</t>
  </si>
  <si>
    <t>2010-</t>
  </si>
  <si>
    <t>YKKÖSPESIS, RUNKOSARJA JA JATKOSARJAT</t>
  </si>
  <si>
    <t>Hyvinkää</t>
  </si>
  <si>
    <t>Hyvinkään Tahko</t>
  </si>
  <si>
    <t>Simo</t>
  </si>
  <si>
    <t>Simon Kiri</t>
  </si>
  <si>
    <t>Kiteen Pallo-90</t>
  </si>
  <si>
    <t>Puijon pesäpallostadion, Puijonlaaksontie 14, 70200 Kuopio</t>
  </si>
  <si>
    <t>Helsinki</t>
  </si>
  <si>
    <t>Haapajärven Pesä-Kiilat</t>
  </si>
  <si>
    <t>Juuso Nousiainen</t>
  </si>
  <si>
    <t>1. pelinjohtaja:</t>
  </si>
  <si>
    <t>2. pelinjohtaja:</t>
  </si>
  <si>
    <t>Ilari Penttinen</t>
  </si>
  <si>
    <t>Joensuun Maila</t>
  </si>
  <si>
    <t>Muhos</t>
  </si>
  <si>
    <t>Muhoksen Pallo-Salamat</t>
  </si>
  <si>
    <t>Liminka</t>
  </si>
  <si>
    <t>1426, 15.6.2018, PuPe - SiiPe 0-2 (2-3, 5-6), runkosarja, MYP</t>
  </si>
  <si>
    <t>850, 8.9.2018, SiKi - LMV 2-0 (3-2, 5-5), play off, MSS</t>
  </si>
  <si>
    <t>9.1.1926  Salmelan talon vinttikamari, Simon Asemakylä</t>
  </si>
  <si>
    <t>Ari Lankinen</t>
  </si>
  <si>
    <t>Iin Urheilijat</t>
  </si>
  <si>
    <t>28.1.2003  Lippola, Hietasaarentie 28, Oulu</t>
  </si>
  <si>
    <t>Aleksi Hautala</t>
  </si>
  <si>
    <t>Tyrnävän Tempaus</t>
  </si>
  <si>
    <t>DataCenter Stadion, Ouluhallintie 20, 90100 Oulu</t>
  </si>
  <si>
    <t>Nurmon Jymy</t>
  </si>
  <si>
    <t>Imatra</t>
  </si>
  <si>
    <t>Imatran Pallo-Veikot</t>
  </si>
  <si>
    <t>Lauri Juurakko</t>
  </si>
  <si>
    <t>Seeti Surakka</t>
  </si>
  <si>
    <t>Joensuu</t>
  </si>
  <si>
    <t>Janne Palomäki</t>
  </si>
  <si>
    <t>Eetu Isohanni</t>
  </si>
  <si>
    <t>Halsua</t>
  </si>
  <si>
    <t>Arttu Jylli</t>
  </si>
  <si>
    <t>Eliel Koskela</t>
  </si>
  <si>
    <t>3759, 19.7.2019, Lippo Juniorit - Manse PP 0-2 (2-6, 3-4), runkosarja, MYP</t>
  </si>
  <si>
    <t>Reisjärvi</t>
  </si>
  <si>
    <t>Tyrnävä</t>
  </si>
  <si>
    <t xml:space="preserve">Simo </t>
  </si>
  <si>
    <t>Tuulivoima-Areena, Urheilutie, 95200 Simo</t>
  </si>
  <si>
    <t>652, 7.8.2019, Ura - YK 0-2 (5-8, 2-8), runkosarja, MYP</t>
  </si>
  <si>
    <t>Jaakko Kemppainen</t>
  </si>
  <si>
    <t>Kasperi Salmela</t>
  </si>
  <si>
    <t>2020-</t>
  </si>
  <si>
    <t>Kankaanpää</t>
  </si>
  <si>
    <t>Kankaanpään Maila</t>
  </si>
  <si>
    <t>Jyväskylän Lohi</t>
  </si>
  <si>
    <t>1.4.1924  Jyväskylän Pitäjän Työväenyhdistyksen talo</t>
  </si>
  <si>
    <t>Aleksi Karttunen</t>
  </si>
  <si>
    <t>3764, 16.5.1979, Lohi - Kiri 2-12, runkosarja, SM-sarja</t>
  </si>
  <si>
    <t>Koskenharju, Koskenharjuntie, 40200 Jyväskylä</t>
  </si>
  <si>
    <t>Matti Vilppola</t>
  </si>
  <si>
    <t>Reisjärven Pilke</t>
  </si>
  <si>
    <t>Waltteri Väistö</t>
  </si>
  <si>
    <t>Outokumpu</t>
  </si>
  <si>
    <t>Lasse Hanni</t>
  </si>
  <si>
    <t>Valtteri Havukainen</t>
  </si>
  <si>
    <t>Arttu Rauhamäki</t>
  </si>
  <si>
    <t>Juha Hannila</t>
  </si>
  <si>
    <t>Pekka Hepokangas</t>
  </si>
  <si>
    <t>Marko Kukkonen</t>
  </si>
  <si>
    <t>Jussi Partanen</t>
  </si>
  <si>
    <t>Santeri Pulkkinen</t>
  </si>
  <si>
    <t>Kiiminki</t>
  </si>
  <si>
    <t>Kiimingin Urhelijat</t>
  </si>
  <si>
    <t>1930-</t>
  </si>
  <si>
    <t>1920-</t>
  </si>
  <si>
    <t>Espoon Pesis</t>
  </si>
  <si>
    <t>Miehikkälä</t>
  </si>
  <si>
    <t>Jere Paananen</t>
  </si>
  <si>
    <t>Matias Hangasmaa</t>
  </si>
  <si>
    <t>Kouvolan Pallonlyöjät 2</t>
  </si>
  <si>
    <t>2.10.1931  Rautatieläisten seuratalon kerhohuone</t>
  </si>
  <si>
    <t>Kuusankoski</t>
  </si>
  <si>
    <t>Jiri Joukainen</t>
  </si>
  <si>
    <t>KSS Energia Areena, Sumulaaksonkatu 3, 45100 Kouvola</t>
  </si>
  <si>
    <t>Timi Joukainen</t>
  </si>
  <si>
    <t>Aapo Kinnunen</t>
  </si>
  <si>
    <t>Heinola</t>
  </si>
  <si>
    <t>Eemeli Laine</t>
  </si>
  <si>
    <t>Lahti</t>
  </si>
  <si>
    <t>Lahden Mailaveikot</t>
  </si>
  <si>
    <t>Miki Likander</t>
  </si>
  <si>
    <t>Leo Gardemeister</t>
  </si>
  <si>
    <t>Aleksi Pihkala</t>
  </si>
  <si>
    <t>Valkeala</t>
  </si>
  <si>
    <t>Rami Kyllönen</t>
  </si>
  <si>
    <t>Kärsämäki</t>
  </si>
  <si>
    <t>Kärsämäen Kataja</t>
  </si>
  <si>
    <t>Riku Kyllönen</t>
  </si>
  <si>
    <t>Tuomas Luukkonen</t>
  </si>
  <si>
    <t>Leppävirta</t>
  </si>
  <si>
    <t>Roope Pöyry</t>
  </si>
  <si>
    <t>Santtu Savusalo</t>
  </si>
  <si>
    <t>Kiimingin Urheilijat</t>
  </si>
  <si>
    <t>Grapevine, USA</t>
  </si>
  <si>
    <t>Paavo Kaasila</t>
  </si>
  <si>
    <t>Antti Nikupeteri</t>
  </si>
  <si>
    <t>Aki Toikka</t>
  </si>
  <si>
    <t>Vähänkyrön Viesti</t>
  </si>
  <si>
    <t>PattU Juniorit</t>
  </si>
  <si>
    <t>Eetu Koskela</t>
  </si>
  <si>
    <t>Hämeenlinna</t>
  </si>
  <si>
    <t>Miro Kähkönen</t>
  </si>
  <si>
    <t>Markus Lehtiniemi</t>
  </si>
  <si>
    <t>Mikko Lukkari</t>
  </si>
  <si>
    <t>Joonas Riikilä</t>
  </si>
  <si>
    <t>Veteli</t>
  </si>
  <si>
    <t>Vimpeli</t>
  </si>
  <si>
    <t>Vimpelin Veto</t>
  </si>
  <si>
    <t>Santeri Pasi</t>
  </si>
  <si>
    <t>Lappeenranta</t>
  </si>
  <si>
    <t>Pesä Ysit</t>
  </si>
  <si>
    <t>Veeti Venäläinen</t>
  </si>
  <si>
    <t>Siilinjärvi</t>
  </si>
  <si>
    <t>Aleksi Niinivuori</t>
  </si>
  <si>
    <t>10.3.1958  Pohjanlinnan ruokala</t>
  </si>
  <si>
    <t>3869, 19.6.1970, KaMa - UPV 3-3, runkosarja, SM-sarja</t>
  </si>
  <si>
    <t>Pelikenttä: </t>
  </si>
  <si>
    <t>Kankaanpää Areena, Jämintie 10, 38700 Kankaanpää</t>
  </si>
  <si>
    <t>B</t>
  </si>
  <si>
    <t>SUPERPESIS, RUNKOSARJA JA JATKOSARJAT</t>
  </si>
  <si>
    <t>Pörssi</t>
  </si>
  <si>
    <t>Seurat</t>
  </si>
  <si>
    <t>SiiPe</t>
  </si>
  <si>
    <t>JymyJussit</t>
  </si>
  <si>
    <t>AA</t>
  </si>
  <si>
    <t>Superpesis</t>
  </si>
  <si>
    <t>Tahko</t>
  </si>
  <si>
    <t>KaMa</t>
  </si>
  <si>
    <t>Jyväskylän Kiri 2020</t>
  </si>
  <si>
    <t xml:space="preserve">Seura perustettu: </t>
  </si>
  <si>
    <t>9.7.2020  Hippoksen monitoimitalon auditorio</t>
  </si>
  <si>
    <t>1. pelinjohtaja</t>
  </si>
  <si>
    <t>Jukka Karttunen, 050 65 385, karttunen@gmail.com</t>
  </si>
  <si>
    <t>Antti-Jussi Hirvonen, 0400 127 363, antti-jussi.hirvonen@jklkiri.fi</t>
  </si>
  <si>
    <t>Hippos, Rautpohjankatu 6, 40700 Jyväskylä</t>
  </si>
  <si>
    <t>Kimmo Carlson</t>
  </si>
  <si>
    <t>Elias Elonheimo</t>
  </si>
  <si>
    <t>Taneli Lassila</t>
  </si>
  <si>
    <t>Niklas Moilanen</t>
  </si>
  <si>
    <t>Luukas Poutanen</t>
  </si>
  <si>
    <t>Jani Raami</t>
  </si>
  <si>
    <t>Kiri 2020</t>
  </si>
  <si>
    <t>Lasse Saraluoto</t>
  </si>
  <si>
    <t>Miikka Matikka</t>
  </si>
  <si>
    <t>Kiri, Tahko, Manse PP</t>
  </si>
  <si>
    <t>Lohi</t>
  </si>
  <si>
    <t>ViVe, Manse PP</t>
  </si>
  <si>
    <t>Tahko, Kiri, IPV, PattU</t>
  </si>
  <si>
    <t>KPL, SiiPe</t>
  </si>
  <si>
    <t>IPV</t>
  </si>
  <si>
    <t>Topi Korhonen</t>
  </si>
  <si>
    <t>Topi Kujala</t>
  </si>
  <si>
    <t>Ville Soini</t>
  </si>
  <si>
    <t>Veeti Takala</t>
  </si>
  <si>
    <t>Miika Timonen</t>
  </si>
  <si>
    <t>Rasmus Teppo</t>
  </si>
  <si>
    <t>Jere Halttunen</t>
  </si>
  <si>
    <t>Niko Vesanko</t>
  </si>
  <si>
    <t>Joe Vartiamäki</t>
  </si>
  <si>
    <t>Teemu Utunen</t>
  </si>
  <si>
    <t>Arttu Vilander</t>
  </si>
  <si>
    <t>Joona Anttila</t>
  </si>
  <si>
    <t>Joonas Peltomäki</t>
  </si>
  <si>
    <t>Sami Mikkolanaho</t>
  </si>
  <si>
    <t>Antti Toivola</t>
  </si>
  <si>
    <t>Juha-Pekka Soini</t>
  </si>
  <si>
    <t>Maakuntasarja</t>
  </si>
  <si>
    <t>Sebastian Lahti</t>
  </si>
  <si>
    <t>JoMa, HP</t>
  </si>
  <si>
    <t>Roihu</t>
  </si>
  <si>
    <t>KiPa</t>
  </si>
  <si>
    <t>KeKi</t>
  </si>
  <si>
    <t>SiiPe, KeKi</t>
  </si>
  <si>
    <t>PuPe</t>
  </si>
  <si>
    <t>AA, JymyJussit</t>
  </si>
  <si>
    <t>Eetu Heiniluoma</t>
  </si>
  <si>
    <t>Santeri Heinimäki</t>
  </si>
  <si>
    <t>Oskari Kleemola</t>
  </si>
  <si>
    <t>Ulvila</t>
  </si>
  <si>
    <t>Ulvilan Pesä-Veikot</t>
  </si>
  <si>
    <t>Pori</t>
  </si>
  <si>
    <t>Atte Hakala</t>
  </si>
  <si>
    <t xml:space="preserve">Manse PP  </t>
  </si>
  <si>
    <t>Ylivieskan Kuula</t>
  </si>
  <si>
    <t>KaMa, JymyJussit</t>
  </si>
  <si>
    <t>AA, KiPa, KaMa</t>
  </si>
  <si>
    <t>KaMa, IPV</t>
  </si>
  <si>
    <t>22.3.1968  Veljes-Baari, Kannus</t>
  </si>
  <si>
    <t>Henri Heikkinen</t>
  </si>
  <si>
    <t>Ura</t>
  </si>
  <si>
    <t>NJ, JymyJussit, KoU</t>
  </si>
  <si>
    <t>Jani Hoteila</t>
  </si>
  <si>
    <t>KPL 2</t>
  </si>
  <si>
    <t>Mikkeli</t>
  </si>
  <si>
    <t>Mäntyharjun Virkistys</t>
  </si>
  <si>
    <t>IPV 2</t>
  </si>
  <si>
    <t>KPL</t>
  </si>
  <si>
    <t>Vili Hettula</t>
  </si>
  <si>
    <t>Sami-Jukka Korvola</t>
  </si>
  <si>
    <t>Ville Nurkkala</t>
  </si>
  <si>
    <t>Jan Hankala</t>
  </si>
  <si>
    <t>Jooseppi Partanen</t>
  </si>
  <si>
    <t>Teemu Lepistö</t>
  </si>
  <si>
    <t>Ville Pietinen</t>
  </si>
  <si>
    <t>Toni Toivanen</t>
  </si>
  <si>
    <t>Martti Rönkä</t>
  </si>
  <si>
    <t>6650, 25.5.1980, SMJ - SiiPo 6-1, runkosarja, SM-sarja</t>
  </si>
  <si>
    <t>Kotijoukkue Areena, Urheilupuisto 12, 60100 Seinäjoki</t>
  </si>
  <si>
    <t>17.5.1932  Helsingin Ylioppilastalon Etelä-Pohjalainen osakunta</t>
  </si>
  <si>
    <t>Mika Mäkelä</t>
  </si>
  <si>
    <t>Tero Tyynelä</t>
  </si>
  <si>
    <t>Markus Nokso-Koivosto</t>
  </si>
  <si>
    <t>Samu Hakanen</t>
  </si>
  <si>
    <t>Casper Saari</t>
  </si>
  <si>
    <t>Leevi Kettunen</t>
  </si>
  <si>
    <t>Niko Honkaniemi</t>
  </si>
  <si>
    <t>Henri Kultti</t>
  </si>
  <si>
    <t>Vaasan Mailan Juniorit</t>
  </si>
  <si>
    <t>Ylistaro</t>
  </si>
  <si>
    <t>Ylistaron Kilpa-Veljet</t>
  </si>
  <si>
    <t>Mustasaari</t>
  </si>
  <si>
    <t>Nurmo</t>
  </si>
  <si>
    <t>Siikajoki</t>
  </si>
  <si>
    <t>Pattijoen Urheilijat</t>
  </si>
  <si>
    <t>Vihti</t>
  </si>
  <si>
    <t>Vihdin Pallo</t>
  </si>
  <si>
    <t>Manse PP</t>
  </si>
  <si>
    <t>Riku Tolonen, 050 358 0813, riku.tolonen@edu.sotkamo.fi</t>
  </si>
  <si>
    <t>Jani Korhonen, 044 303 0545, korhonen.jani3@gmail.com</t>
  </si>
  <si>
    <t>PattU</t>
  </si>
  <si>
    <t>PattU, Lippo Juniorit</t>
  </si>
  <si>
    <t>Lippo Pesis</t>
  </si>
  <si>
    <t>SoJy, KeKi</t>
  </si>
  <si>
    <t>JymyJussit, KeKi, KaMa</t>
  </si>
  <si>
    <t>Ruukki</t>
  </si>
  <si>
    <t>Lippo Pesis, KeKi</t>
  </si>
  <si>
    <t>Varkaus</t>
  </si>
  <si>
    <t>Toijala</t>
  </si>
  <si>
    <t>Ylivieska</t>
  </si>
  <si>
    <t>Isokyrö</t>
  </si>
  <si>
    <t>JoMa</t>
  </si>
  <si>
    <t>SiiPe, IPV</t>
  </si>
  <si>
    <t>SMJ</t>
  </si>
  <si>
    <t>JoKo</t>
  </si>
  <si>
    <t>SiKi</t>
  </si>
  <si>
    <t>KoU, PattU</t>
  </si>
  <si>
    <t>Lippo Juniorit</t>
  </si>
  <si>
    <t xml:space="preserve">  Ykköspesis</t>
  </si>
  <si>
    <t xml:space="preserve"> Suomensarja</t>
  </si>
  <si>
    <t>Runkosarjassa jokainen joukkue pelaa 24 ottelua.</t>
  </si>
  <si>
    <t>Välierät</t>
  </si>
  <si>
    <t>Välierät pelataan ottelupareina 1. vs. 4. ja 2. vs. 3. Ottelut pelataan paras kolmesta -järjestelmällä.</t>
  </si>
  <si>
    <t>Kotietu on runkosarjassa paremmin sijoittuneilla joukkueilla.</t>
  </si>
  <si>
    <t>Loppuottelut</t>
  </si>
  <si>
    <t>Välierien voittajat pelaavat loppuottelussa. Loppuottelusarjan voittaja nousee Superpesikseen ja häviäjä</t>
  </si>
  <si>
    <t xml:space="preserve">jatkaa superpesiskarsintaan. Ottelut pelataan paras viidestä -järjestelmällä. Kotietu on runkosarjassa </t>
  </si>
  <si>
    <t>paremmin sijoittuneella joukkueella.</t>
  </si>
  <si>
    <t>Superpesiskarsinta</t>
  </si>
  <si>
    <t>Superpesiksen runkosarjan 12. sijoittunut joukkue kohtaa Ykköspesiksen 2. sijoittuneen joukkueen.</t>
  </si>
  <si>
    <t>Ottelut pelataan paras viidestä -järjestelmällä ja kotietu on superpesisjoukkueella.</t>
  </si>
  <si>
    <t>Voittaja pelaa seuraavalla kaudella Superpesiksessä ja hävinnyt Ykköspesiksessä.</t>
  </si>
  <si>
    <t>Putoaminen</t>
  </si>
  <si>
    <t xml:space="preserve">Runkosarjassa sijoille 9.-12. sijoittuneet joukkueet pelaavat putoamiskarsinnat ottelupareina 9. vs. 12. ja </t>
  </si>
  <si>
    <t>10. vs. 11. Otteluparien voittajat säilyttävät paikkansa Ykköspesiksessä ja häviäjät putoavat suomensarjaan.</t>
  </si>
  <si>
    <t>Ottelut pelataan paras viidestä -järjestelmällä. Kotietu on runkosarjassa paremmin sijoittuneilla joukkueilla.</t>
  </si>
  <si>
    <t>La</t>
  </si>
  <si>
    <t>Su</t>
  </si>
  <si>
    <t>Ke</t>
  </si>
  <si>
    <t>Ti</t>
  </si>
  <si>
    <t>To</t>
  </si>
  <si>
    <t>Pe</t>
  </si>
  <si>
    <t>Turo Lauttamus, 040 874 8979, turolauttamus@gmail.com</t>
  </si>
  <si>
    <t>Neoen Areena, Liikuntatie 2, 69100 Kannus</t>
  </si>
  <si>
    <t>Miska Mäkiviita</t>
  </si>
  <si>
    <t>Onni Risku</t>
  </si>
  <si>
    <t>Benjamin Laaksoharju</t>
  </si>
  <si>
    <t>Toni Tossavainen</t>
  </si>
  <si>
    <t>Akseli Pitkänen</t>
  </si>
  <si>
    <t>Julius Haatainen</t>
  </si>
  <si>
    <t>Leevi Vuollet</t>
  </si>
  <si>
    <t>Aapeli Suvisalmi</t>
  </si>
  <si>
    <t>Pietu Vesterinen</t>
  </si>
  <si>
    <t>Ville Vierimaa</t>
  </si>
  <si>
    <t>Juuso Ilander</t>
  </si>
  <si>
    <t>Eero Pitkänen</t>
  </si>
  <si>
    <t>Jarmo Kauppinen</t>
  </si>
  <si>
    <t>SoJy 2</t>
  </si>
  <si>
    <t>Haukipudas</t>
  </si>
  <si>
    <t>Ylöjärven Pallo</t>
  </si>
  <si>
    <t>Aaron Honkanen</t>
  </si>
  <si>
    <t>Kurikka</t>
  </si>
  <si>
    <t>Jurvan Liekki</t>
  </si>
  <si>
    <t xml:space="preserve">KoU </t>
  </si>
  <si>
    <t>Joensuun Maila  2</t>
  </si>
  <si>
    <t>10.11.1957  (nimellä Karjalan Maila),  Karjalan Talo</t>
  </si>
  <si>
    <t>Bolt Stadion, Uimarintie 3, 80100 Joensuu</t>
  </si>
  <si>
    <t>6</t>
  </si>
  <si>
    <t>5</t>
  </si>
  <si>
    <t>2</t>
  </si>
  <si>
    <t>1</t>
  </si>
  <si>
    <t>7</t>
  </si>
  <si>
    <t>Timo Hanhisalo</t>
  </si>
  <si>
    <t>Roni Suontakanen</t>
  </si>
  <si>
    <t>25.3.1909  Raittiusseuran talo</t>
  </si>
  <si>
    <t>Harri Koski</t>
  </si>
  <si>
    <t>1320, 5.6.1994, YK - HP-K 0-2 (3-4, 2-7), runkosarja, MYP</t>
  </si>
  <si>
    <t>Suvannon urheilualue, Koskipuhdontie, 84100 Ylivieska</t>
  </si>
  <si>
    <t>225, 2.9.2023, JoMa 2 - PuMu  1-2 (0-2, 2-0, 0-0, 1-3), play off 2/3, MSS</t>
  </si>
  <si>
    <t>Lauri Vuollo</t>
  </si>
  <si>
    <t>Lauri Savolainen</t>
  </si>
  <si>
    <t>Atte Brandt</t>
  </si>
  <si>
    <t>Juho Matola</t>
  </si>
  <si>
    <t>1345, 21.7.2023, Kiri 2020 - Lohi  1-0 (1-1, 2-3), runkosarja, MYP</t>
  </si>
  <si>
    <t>Tuukka Soikkeli</t>
  </si>
  <si>
    <t>Oula Tanttu</t>
  </si>
  <si>
    <t>Väinö Virkkunen</t>
  </si>
  <si>
    <t>Joni Aalto</t>
  </si>
  <si>
    <t>Onni Kaski</t>
  </si>
  <si>
    <t>Johannes Kerola</t>
  </si>
  <si>
    <t>Lari Peltonen</t>
  </si>
  <si>
    <t>Jesse Rantamäki</t>
  </si>
  <si>
    <t>Ville Laukkanen</t>
  </si>
  <si>
    <t>Aleksi Patrikka</t>
  </si>
  <si>
    <t>Aatu Savelainen</t>
  </si>
  <si>
    <t>Ville Takala</t>
  </si>
  <si>
    <t>Joonas Kauppinen</t>
  </si>
  <si>
    <t>Toni Kohonen</t>
  </si>
  <si>
    <t>Artturi Niskala</t>
  </si>
  <si>
    <t>Ilari Kauhanen</t>
  </si>
  <si>
    <t>Jani Hämäläinen</t>
  </si>
  <si>
    <t>Jero Inola</t>
  </si>
  <si>
    <t>Joonas Eskelinen</t>
  </si>
  <si>
    <t>Juho Asikainen</t>
  </si>
  <si>
    <t>Niko Tuikka</t>
  </si>
  <si>
    <t>Topias Litmanen</t>
  </si>
  <si>
    <t>Veeti Hämäläinen</t>
  </si>
  <si>
    <t>Jouni Oja-Lipasti</t>
  </si>
  <si>
    <t>YK</t>
  </si>
  <si>
    <t>Artturi Paavola</t>
  </si>
  <si>
    <t>Niklas Vähä</t>
  </si>
  <si>
    <t>Markus Matikainen</t>
  </si>
  <si>
    <t>Viljami Viitanen</t>
  </si>
  <si>
    <t>Oskari Kippola</t>
  </si>
  <si>
    <t>Aatu Pulliainen</t>
  </si>
  <si>
    <t>Vili Still</t>
  </si>
  <si>
    <t>Elmeri Bäckman</t>
  </si>
  <si>
    <t>Eetu Haapakoski</t>
  </si>
  <si>
    <t>Arttu Kallio</t>
  </si>
  <si>
    <t>Vertti Kontinaho</t>
  </si>
  <si>
    <t>Ilmari Kustula</t>
  </si>
  <si>
    <t>Eemeli Mikkilä</t>
  </si>
  <si>
    <t>Marcus Nissilä</t>
  </si>
  <si>
    <t>Eemeli Paldanius</t>
  </si>
  <si>
    <t>Petteri Savelainen</t>
  </si>
  <si>
    <t>Joensuun Maila 2</t>
  </si>
  <si>
    <t>YKKÖSPESIS  2024</t>
  </si>
  <si>
    <t>MIESTEN YKKÖSPESIS  2024</t>
  </si>
  <si>
    <t>Puolivälierät</t>
  </si>
  <si>
    <t>Runkosarjan kaksi parasta etenee suoraan välieriin.</t>
  </si>
  <si>
    <t>Välierät pelataan ottelupareina 3. vs. 6. ja 4. vs. 5. Ottelut pelataan paras kolmesta -järjestelmällä.</t>
  </si>
  <si>
    <t>Runkosarja</t>
  </si>
  <si>
    <t>To 08.08.  La 10.08.  Su 11.08</t>
  </si>
  <si>
    <t>To 15.08.  La 17.08.  Su 18.08</t>
  </si>
  <si>
    <t>To 22.08.  Pe 23.08.  La 24.08.  Ti 27.08.  To 29.08.</t>
  </si>
  <si>
    <t>Su 01.09.  Ke 04.09.  Pe 06.09.  Su 08.09.  Ke 11.09.</t>
  </si>
  <si>
    <t>La 10.08.  Su 11.08.  Ke 14.08.  La 17.08.  Su 18.08.</t>
  </si>
  <si>
    <t>Kiri, KaMa, Tahko, KoU, IPV</t>
  </si>
  <si>
    <t>IPV, Kiri 2020</t>
  </si>
  <si>
    <t>IL; M, A, B</t>
  </si>
  <si>
    <t>0  1  2</t>
  </si>
  <si>
    <t>0  0  0</t>
  </si>
  <si>
    <t xml:space="preserve">2023         </t>
  </si>
  <si>
    <t>Jyväskylän Kiri &amp; Kirittäret Juniorit</t>
  </si>
  <si>
    <t>0  1  0</t>
  </si>
  <si>
    <t>1  2  2</t>
  </si>
  <si>
    <t>0  0  1</t>
  </si>
  <si>
    <t>Kiri Juniorit</t>
  </si>
  <si>
    <t xml:space="preserve">Tahko </t>
  </si>
  <si>
    <t>KoU, Luja</t>
  </si>
  <si>
    <t>KeKi, PattU, KoU</t>
  </si>
  <si>
    <t xml:space="preserve">2023   </t>
  </si>
  <si>
    <t>0  0  2</t>
  </si>
  <si>
    <t>0  1  1</t>
  </si>
  <si>
    <t>Saku Havukainen, 040 631 8200</t>
  </si>
  <si>
    <t>SiiPe, PuPe</t>
  </si>
  <si>
    <t>Parkano</t>
  </si>
  <si>
    <t>Hämeenlinnan Paukku</t>
  </si>
  <si>
    <t>IV</t>
  </si>
  <si>
    <t xml:space="preserve">2023           </t>
  </si>
  <si>
    <t>KPL, Manse PP</t>
  </si>
  <si>
    <t>KaMa, Tarmo</t>
  </si>
  <si>
    <t>1  0  2</t>
  </si>
  <si>
    <t>0  0  3</t>
  </si>
  <si>
    <t>PomPy</t>
  </si>
  <si>
    <t>Ykköspesis</t>
  </si>
  <si>
    <t>Alavus</t>
  </si>
  <si>
    <t>Alavuden Peli-Veikot</t>
  </si>
  <si>
    <t>APV</t>
  </si>
  <si>
    <t>Ura 2</t>
  </si>
  <si>
    <t>Pyhäjärven Pohti</t>
  </si>
  <si>
    <t>KäKa</t>
  </si>
  <si>
    <t>Pyhäjärvi</t>
  </si>
  <si>
    <t>KeKi, KPL 2</t>
  </si>
  <si>
    <t>Lippo Pesis, KeKi, Lippo Juniorit</t>
  </si>
  <si>
    <t>Vteli Pesis</t>
  </si>
  <si>
    <t>0  2  0</t>
  </si>
  <si>
    <t>KoU</t>
  </si>
  <si>
    <t>ViVe, KoU</t>
  </si>
  <si>
    <t>KiPa, Lippo, SoJy, KPL, IPV</t>
  </si>
  <si>
    <t xml:space="preserve">23  4  2 </t>
  </si>
  <si>
    <t xml:space="preserve">2023      </t>
  </si>
  <si>
    <t xml:space="preserve">2023            </t>
  </si>
  <si>
    <t xml:space="preserve">2023        </t>
  </si>
  <si>
    <t>0  2  1</t>
  </si>
  <si>
    <t>Tahko, LP</t>
  </si>
  <si>
    <t>Helsingin Puna-Mustat</t>
  </si>
  <si>
    <t>PuMu</t>
  </si>
  <si>
    <t>KiPa 2</t>
  </si>
  <si>
    <t>KoU, PuPe</t>
  </si>
  <si>
    <t>SoJy, KoU</t>
  </si>
  <si>
    <t>MIESTEN YKKÖSPESIKSEN MARATONTAULUKKO 1981-2023</t>
  </si>
  <si>
    <t>JOUKKUE</t>
  </si>
  <si>
    <t>K</t>
  </si>
  <si>
    <t>O</t>
  </si>
  <si>
    <t>3P</t>
  </si>
  <si>
    <t>2P</t>
  </si>
  <si>
    <t>T</t>
  </si>
  <si>
    <t>1P</t>
  </si>
  <si>
    <t>0P</t>
  </si>
  <si>
    <t>JUOKSUT</t>
  </si>
  <si>
    <t>PIST</t>
  </si>
  <si>
    <t>V-%</t>
  </si>
  <si>
    <t>1.</t>
  </si>
  <si>
    <t>2.</t>
  </si>
  <si>
    <t>Haminan Palloilijat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</si>
  <si>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</si>
  <si>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</si>
  <si>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</si>
  <si>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</si>
  <si>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</si>
  <si>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</si>
  <si>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</si>
  <si>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</si>
  <si>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</si>
  <si>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</si>
  <si>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</si>
  <si>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</si>
  <si>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</si>
  <si>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Kajaanin Pallokerho</t>
  </si>
  <si>
    <t>16.</t>
  </si>
  <si>
    <t>Jokioisten Koetus</t>
  </si>
  <si>
    <t>17.</t>
  </si>
  <si>
    <t>18.</t>
  </si>
  <si>
    <t>Vaasan Maila</t>
  </si>
  <si>
    <t>19.</t>
  </si>
  <si>
    <t>20.</t>
  </si>
  <si>
    <t>21.</t>
  </si>
  <si>
    <t>22.</t>
  </si>
  <si>
    <t>23.</t>
  </si>
  <si>
    <t>Juvan Pallo</t>
  </si>
  <si>
    <t>24.</t>
  </si>
  <si>
    <t>Loimaan Palloilijat</t>
  </si>
  <si>
    <t>25.</t>
  </si>
  <si>
    <t>26.</t>
  </si>
  <si>
    <t>Riihimäen Pallonlyöjät</t>
  </si>
  <si>
    <t>27.</t>
  </si>
  <si>
    <t>Oulun Lippo Pesis</t>
  </si>
  <si>
    <t>28.</t>
  </si>
  <si>
    <t>Manse PP Edustus</t>
  </si>
  <si>
    <t>29.</t>
  </si>
  <si>
    <t>30.</t>
  </si>
  <si>
    <t>Hongikon Ns. Urheilijat</t>
  </si>
  <si>
    <t>31.</t>
  </si>
  <si>
    <t>Järvenpään Pesis</t>
  </si>
  <si>
    <t>32.</t>
  </si>
  <si>
    <t>Pöytyän Urheilijat</t>
  </si>
  <si>
    <t>33.</t>
  </si>
  <si>
    <t>34.</t>
  </si>
  <si>
    <t>Sotkamon Jymy 2</t>
  </si>
  <si>
    <t>35.</t>
  </si>
  <si>
    <t>Kauhajoen Karhu</t>
  </si>
  <si>
    <t>36.</t>
  </si>
  <si>
    <t>37.</t>
  </si>
  <si>
    <t>38.</t>
  </si>
  <si>
    <t>Ikaalisten Tarmo</t>
  </si>
  <si>
    <t>39.</t>
  </si>
  <si>
    <t>Lievestuoreen Kisa</t>
  </si>
  <si>
    <t>40.</t>
  </si>
  <si>
    <t>Loimaan Palloilijat Junioripesis</t>
  </si>
  <si>
    <t>41.</t>
  </si>
  <si>
    <t>Sotkamon Jymy</t>
  </si>
  <si>
    <t>42.</t>
  </si>
  <si>
    <t>Mansen Haukat</t>
  </si>
  <si>
    <t>43.</t>
  </si>
  <si>
    <t>Puijon Pesäpallo</t>
  </si>
  <si>
    <t>44.</t>
  </si>
  <si>
    <t>45.</t>
  </si>
  <si>
    <t>46.</t>
  </si>
  <si>
    <t>Riihimäen Pallonlyöjät (1999)</t>
  </si>
  <si>
    <t>47.</t>
  </si>
  <si>
    <t>48.</t>
  </si>
  <si>
    <t>Tohmajärven Urheilijat</t>
  </si>
  <si>
    <t>49.</t>
  </si>
  <si>
    <t>50.</t>
  </si>
  <si>
    <t>51.</t>
  </si>
  <si>
    <t>Mansen Pesäpallo</t>
  </si>
  <si>
    <t>52.</t>
  </si>
  <si>
    <t>Maaningan Mahti</t>
  </si>
  <si>
    <t>53.</t>
  </si>
  <si>
    <t>Kuusankosken Puhti</t>
  </si>
  <si>
    <t>54.</t>
  </si>
  <si>
    <t>RPL-Riihimäki</t>
  </si>
  <si>
    <t>55.</t>
  </si>
  <si>
    <t>Hakunilan Kisa</t>
  </si>
  <si>
    <t>56.</t>
  </si>
  <si>
    <t>Oulun Lippo</t>
  </si>
  <si>
    <t>57.</t>
  </si>
  <si>
    <t>58.</t>
  </si>
  <si>
    <t>59.</t>
  </si>
  <si>
    <t>Alajärven Ankkuritpesis</t>
  </si>
  <si>
    <t>60.</t>
  </si>
  <si>
    <t>Peräseinäjoen Toive</t>
  </si>
  <si>
    <t>61.</t>
  </si>
  <si>
    <t>Köyliön Lallit</t>
  </si>
  <si>
    <t>62.</t>
  </si>
  <si>
    <t>63.</t>
  </si>
  <si>
    <t>Halsua-Veteli Pesis</t>
  </si>
  <si>
    <t>64.</t>
  </si>
  <si>
    <t>Oulun Polte</t>
  </si>
  <si>
    <t>65.</t>
  </si>
  <si>
    <t>Lohjan Kisa-Veikot</t>
  </si>
  <si>
    <t>66.</t>
  </si>
  <si>
    <t>Veteli Pesis</t>
  </si>
  <si>
    <t>67.</t>
  </si>
  <si>
    <t>Kuopion Kelta-Mustat</t>
  </si>
  <si>
    <t>68.</t>
  </si>
  <si>
    <t>69.</t>
  </si>
  <si>
    <t>Hamina Pesis</t>
  </si>
  <si>
    <t>70.</t>
  </si>
  <si>
    <t>Summan Ponnistus</t>
  </si>
  <si>
    <t>71.</t>
  </si>
  <si>
    <t>Oulunsalon Vasama</t>
  </si>
  <si>
    <t>72.</t>
  </si>
  <si>
    <t>Ylihärmän Pesis-Junkkarit</t>
  </si>
  <si>
    <t>73.</t>
  </si>
  <si>
    <t>Laukaan Urheilijat</t>
  </si>
  <si>
    <t>74.</t>
  </si>
  <si>
    <t>Siilinjärven Ponnistus</t>
  </si>
  <si>
    <t>75.</t>
  </si>
  <si>
    <t>76.</t>
  </si>
  <si>
    <t>Seinäjoen JymyJussit 2</t>
  </si>
  <si>
    <t>77.</t>
  </si>
  <si>
    <t>78.</t>
  </si>
  <si>
    <t>79.</t>
  </si>
  <si>
    <t>Kokkolan Kiri</t>
  </si>
  <si>
    <t>80.</t>
  </si>
  <si>
    <t>Kuortaneen Kunto</t>
  </si>
  <si>
    <t>81.</t>
  </si>
  <si>
    <t>Jalasjärven Jalas</t>
  </si>
  <si>
    <t>82.</t>
  </si>
  <si>
    <t>Oulujoen Kiekko</t>
  </si>
  <si>
    <t>83.</t>
  </si>
  <si>
    <t>84.</t>
  </si>
  <si>
    <t>Helsinki-Pesis</t>
  </si>
  <si>
    <t>85.</t>
  </si>
  <si>
    <t>Kylävuoren Kaiku</t>
  </si>
  <si>
    <t>86.</t>
  </si>
  <si>
    <t>Järvenpään Palo</t>
  </si>
  <si>
    <t>87.</t>
  </si>
  <si>
    <t>Imatran Pallo-Veikot 2</t>
  </si>
  <si>
    <t>88.</t>
  </si>
  <si>
    <t>Lammin Luja</t>
  </si>
  <si>
    <t>MIESTEN YKKÖSPESIKSEN RUNKOSARJA 1981-2023</t>
  </si>
  <si>
    <t>Vuosi</t>
  </si>
  <si>
    <t>Sarjanimike</t>
  </si>
  <si>
    <t>Joukkueet</t>
  </si>
  <si>
    <t>Ottelut</t>
  </si>
  <si>
    <t>Kierrokset</t>
  </si>
  <si>
    <t>1981-1984</t>
  </si>
  <si>
    <t>Ykkössarja</t>
  </si>
  <si>
    <t>1985-1991</t>
  </si>
  <si>
    <t>1992-1993</t>
  </si>
  <si>
    <t>1996-1997</t>
  </si>
  <si>
    <t>2000-2001</t>
  </si>
  <si>
    <t>2002-2006</t>
  </si>
  <si>
    <t>2008-2014</t>
  </si>
  <si>
    <t>2015-2017</t>
  </si>
  <si>
    <t>2022-2023</t>
  </si>
  <si>
    <t>Etenijäkuningas</t>
  </si>
  <si>
    <t>1977  Pekka Sihvonen</t>
  </si>
  <si>
    <t>Kärkilyöjäkuningas</t>
  </si>
  <si>
    <t>1980  Jarmo Korhonen</t>
  </si>
  <si>
    <t>1988  Risto Tuominen</t>
  </si>
  <si>
    <t>1976  Seppo Uusi-Oukari</t>
  </si>
  <si>
    <t>Vuoden pesäpalloilija</t>
  </si>
  <si>
    <t>Vuoden lukkari</t>
  </si>
  <si>
    <t>Lyöjäkuningas</t>
  </si>
  <si>
    <t>1971  Seppo Uusi-Oukari</t>
  </si>
  <si>
    <t>1972  Seppo Uusi-Oukari</t>
  </si>
  <si>
    <t>1973  Seppo Uusi-Oukari</t>
  </si>
  <si>
    <t>1974  Seppo Uusi-Oukari</t>
  </si>
  <si>
    <t>1975  Seppo Uusi-Oukari</t>
  </si>
  <si>
    <t>1970  Jorma Pajunen</t>
  </si>
  <si>
    <t>1971  Jorma Pajunen</t>
  </si>
  <si>
    <t>1972  Jorma Pajunen</t>
  </si>
  <si>
    <t>1973  Jorma Pajunen</t>
  </si>
  <si>
    <t>Tehopelaaja</t>
  </si>
  <si>
    <t>1982  Pekka Itävalo</t>
  </si>
  <si>
    <t>1973  Veijo Parhiala</t>
  </si>
  <si>
    <t>1975  Markku Vainio</t>
  </si>
  <si>
    <t>1980  Mauri Pyhälahti</t>
  </si>
  <si>
    <t>1987  Jukka Peltoniemi</t>
  </si>
  <si>
    <t>1969  Reijo Salo</t>
  </si>
  <si>
    <t>1973  Mauri Pyhälahti</t>
  </si>
  <si>
    <t>1975  Mauri Pyhälahti</t>
  </si>
  <si>
    <t>1977  Mauri Pyhälahti</t>
  </si>
  <si>
    <t>1978  Mauri Pyhälahti</t>
  </si>
  <si>
    <t>1979  Mauri Pyhälahti</t>
  </si>
  <si>
    <t>1985  Mauri Pyhälahti</t>
  </si>
  <si>
    <t>1975  Veijo Parhiala</t>
  </si>
  <si>
    <t>1987  Esa Mäntymaa</t>
  </si>
  <si>
    <t>1997  Markus Kettunen</t>
  </si>
  <si>
    <t>1995  Jari Tyynelä</t>
  </si>
  <si>
    <t>2001  Marko Honkola</t>
  </si>
  <si>
    <t>Saku Anttila</t>
  </si>
  <si>
    <t>Petteri Timonen</t>
  </si>
  <si>
    <t>SiKi  2</t>
  </si>
  <si>
    <t xml:space="preserve">  2023</t>
  </si>
  <si>
    <t>SMJ  2</t>
  </si>
  <si>
    <t>Jonne Luhtavaara</t>
  </si>
  <si>
    <t>Harri Kolehmainen</t>
  </si>
  <si>
    <t>PattU 2</t>
  </si>
  <si>
    <t>Pattijoen Urheilijat Juniorit</t>
  </si>
  <si>
    <t>Raahe</t>
  </si>
  <si>
    <t>ViVe, PattU, IPV</t>
  </si>
  <si>
    <t>Järvenpää</t>
  </si>
  <si>
    <t xml:space="preserve">Pattijoen Urheilijat </t>
  </si>
  <si>
    <t>YK (PSU)</t>
  </si>
  <si>
    <t>Vantaa</t>
  </si>
  <si>
    <t>JoMa, SiiPe</t>
  </si>
  <si>
    <t>Rovaniemi</t>
  </si>
  <si>
    <t>NaPa-Pesis</t>
  </si>
  <si>
    <t>Napapiirin Pesis</t>
  </si>
  <si>
    <t>Veeti Lankinen</t>
  </si>
  <si>
    <t>Mikael Virkkala</t>
  </si>
  <si>
    <t>Tomi Liuski</t>
  </si>
  <si>
    <t>Sulo-Veikko Varonen</t>
  </si>
  <si>
    <t>Onni Hirvonen</t>
  </si>
  <si>
    <t>Tuomas Kujanen</t>
  </si>
  <si>
    <t>Joonas Tuomi</t>
  </si>
  <si>
    <t>Miro Kinnunen</t>
  </si>
  <si>
    <t>Aatu Mehtätalo</t>
  </si>
  <si>
    <t>Aleksi Savola</t>
  </si>
  <si>
    <t>Ukko Schroderus</t>
  </si>
  <si>
    <t>Kalle Antikainen</t>
  </si>
  <si>
    <t>Elmeri Lonkainen</t>
  </si>
  <si>
    <t>Akseli Mäkinen</t>
  </si>
  <si>
    <t>Joona Niva</t>
  </si>
  <si>
    <t>Aatu Vuorinen</t>
  </si>
  <si>
    <t>Valtteri Virtanen</t>
  </si>
  <si>
    <t>Kasperi Vehkaoja</t>
  </si>
  <si>
    <t>Vertti Veittikoski</t>
  </si>
  <si>
    <t>Tommi Piirainen</t>
  </si>
  <si>
    <t>Atte Pelkonen</t>
  </si>
  <si>
    <t>Valtteri Timonen</t>
  </si>
  <si>
    <t>Joona Haapanen</t>
  </si>
  <si>
    <t>Niilas Luukkonen</t>
  </si>
  <si>
    <t>Aku Tegelberg</t>
  </si>
  <si>
    <t>Niko Kjellman</t>
  </si>
  <si>
    <t>Iiro Kinisjärvi</t>
  </si>
  <si>
    <t>Jori Keränen</t>
  </si>
  <si>
    <t>Ilpo Korhonen</t>
  </si>
  <si>
    <t>Henri Ikonen</t>
  </si>
  <si>
    <t>Tuomo Schroderus</t>
  </si>
  <si>
    <t>Iiro Nokkala</t>
  </si>
  <si>
    <t>JoMa 2</t>
  </si>
  <si>
    <t>NJ</t>
  </si>
  <si>
    <t>ViVe 2</t>
  </si>
  <si>
    <t>Kontiolahti</t>
  </si>
  <si>
    <t>SoJy, SiiPe, IPV, KeKi</t>
  </si>
  <si>
    <t>Valtimo</t>
  </si>
  <si>
    <t>Kaarina</t>
  </si>
  <si>
    <t xml:space="preserve">SoJy  </t>
  </si>
  <si>
    <t>SoJy</t>
  </si>
  <si>
    <t>Turku-Pesis</t>
  </si>
  <si>
    <t xml:space="preserve">Lippo Jun </t>
  </si>
  <si>
    <t>Lippo Jun 2</t>
  </si>
  <si>
    <t xml:space="preserve">Lippo Jun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</si>
</sst>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dd/mm/yyyy"/>
    <numFmt numFmtId="165" formatCode="0.0\ %"/>
    <numFmt numFmtId="166" formatCode="[$-40B]General"/>
    <numFmt numFmtId="167" formatCode="[$-40B]d&quot;.&quot;m&quot;.&quot;yy"/>
    <numFmt numFmtId="168" formatCode="dd\.mm\.yyyy"/>
    <numFmt numFmtId="169" formatCode="#,##0.00&quot; &quot;[$€-40B];[Red]&quot;-&quot;#,##0.00&quot; &quot;[$€-40B]"/>
    <numFmt numFmtId="170" formatCode="0.0"/>
    <numFmt numFmtId="171" formatCode="[$-40B]d/m/yyyy"/>
  </numFmts>
  <fonts count="3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u/>
      <sz val="12.3"/>
      <color indexed="12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sz val="10"/>
      <color theme="1"/>
      <name val="Arial1"/>
    </font>
    <font>
      <sz val="11"/>
      <color theme="1"/>
      <name val="Times New Roman"/>
      <family val="1"/>
    </font>
    <font>
      <u/>
      <sz val="12.3"/>
      <color rgb="FF0000FF"/>
      <name val="Arial"/>
      <family val="2"/>
    </font>
    <font>
      <sz val="11"/>
      <name val="Times New Roman"/>
      <family val="1"/>
      <charset val="1"/>
    </font>
    <font>
      <sz val="10"/>
      <color rgb="FF000000"/>
      <name val="Arial1"/>
    </font>
    <font>
      <sz val="11"/>
      <color theme="1"/>
      <name val="Arial"/>
      <family val="2"/>
    </font>
    <font>
      <b/>
      <i/>
      <sz val="16"/>
      <color theme="1"/>
      <name val="Arial"/>
      <family val="2"/>
    </font>
    <font>
      <sz val="11"/>
      <color rgb="FF000000"/>
      <name val="Calibri"/>
      <family val="2"/>
    </font>
    <font>
      <b/>
      <i/>
      <u/>
      <sz val="11"/>
      <color theme="1"/>
      <name val="Arial"/>
      <family val="2"/>
    </font>
    <font>
      <sz val="10"/>
      <name val="Arial"/>
      <family val="2"/>
    </font>
    <font>
      <u/>
      <sz val="12.3"/>
      <color indexed="12"/>
      <name val="Arial"/>
      <family val="2"/>
      <charset val="1"/>
    </font>
    <font>
      <sz val="11"/>
      <color rgb="FF000000"/>
      <name val="Times New Roman"/>
      <family val="1"/>
    </font>
    <font>
      <sz val="10"/>
      <name val="Arial"/>
      <family val="2"/>
      <charset val="1"/>
    </font>
    <font>
      <sz val="10"/>
      <color theme="1"/>
      <name val="Arial"/>
      <family val="2"/>
    </font>
    <font>
      <sz val="10"/>
      <color theme="1"/>
      <name val="Verdana"/>
      <family val="2"/>
    </font>
    <font>
      <sz val="11"/>
      <color rgb="FF9C5700"/>
      <name val="Calibri"/>
      <family val="2"/>
      <scheme val="minor"/>
    </font>
    <font>
      <b/>
      <sz val="11"/>
      <name val="Arial"/>
      <family val="2"/>
    </font>
    <font>
      <i/>
      <sz val="11"/>
      <color rgb="FF7F7F7F"/>
      <name val="Calibri"/>
      <family val="2"/>
      <charset val="1"/>
    </font>
    <font>
      <sz val="10"/>
      <color indexed="8"/>
      <name val="Arial1"/>
      <charset val="1"/>
    </font>
    <font>
      <b/>
      <sz val="14"/>
      <name val="Times New Roman"/>
      <family val="1"/>
    </font>
    <font>
      <sz val="16"/>
      <name val="Times New Roman"/>
      <family val="1"/>
    </font>
    <font>
      <sz val="14"/>
      <name val="Arial"/>
      <family val="2"/>
    </font>
    <font>
      <sz val="14"/>
      <name val="Times New Roman"/>
      <family val="1"/>
    </font>
    <font>
      <sz val="14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EB9C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166" fontId="14" fillId="0" borderId="0"/>
    <xf numFmtId="166" fontId="16" fillId="0" borderId="0"/>
    <xf numFmtId="0" fontId="8" fillId="0" borderId="0"/>
    <xf numFmtId="0" fontId="18" fillId="0" borderId="0"/>
    <xf numFmtId="0" fontId="16" fillId="0" borderId="0"/>
    <xf numFmtId="0" fontId="18" fillId="0" borderId="0"/>
    <xf numFmtId="0" fontId="19" fillId="0" borderId="0"/>
    <xf numFmtId="166" fontId="18" fillId="0" borderId="0"/>
    <xf numFmtId="0" fontId="20" fillId="0" borderId="0">
      <alignment horizontal="center"/>
    </xf>
    <xf numFmtId="0" fontId="20" fillId="0" borderId="0">
      <alignment horizontal="center" textRotation="90"/>
    </xf>
    <xf numFmtId="166" fontId="21" fillId="0" borderId="0"/>
    <xf numFmtId="0" fontId="22" fillId="0" borderId="0"/>
    <xf numFmtId="169" fontId="22" fillId="0" borderId="0"/>
    <xf numFmtId="9" fontId="23" fillId="0" borderId="0" applyFont="0" applyFill="0" applyBorder="0" applyAlignment="0" applyProtection="0"/>
    <xf numFmtId="0" fontId="24" fillId="0" borderId="0"/>
    <xf numFmtId="0" fontId="7" fillId="0" borderId="0"/>
    <xf numFmtId="0" fontId="6" fillId="0" borderId="0"/>
    <xf numFmtId="166" fontId="1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26" fillId="0" borderId="0"/>
    <xf numFmtId="0" fontId="26" fillId="0" borderId="0"/>
    <xf numFmtId="0" fontId="10" fillId="0" borderId="0"/>
    <xf numFmtId="0" fontId="3" fillId="0" borderId="0"/>
    <xf numFmtId="166" fontId="27" fillId="0" borderId="0"/>
    <xf numFmtId="0" fontId="3" fillId="0" borderId="0"/>
    <xf numFmtId="0" fontId="3" fillId="0" borderId="0"/>
    <xf numFmtId="9" fontId="10" fillId="0" borderId="0" applyFont="0" applyFill="0" applyBorder="0" applyAlignment="0" applyProtection="0"/>
    <xf numFmtId="0" fontId="26" fillId="0" borderId="0"/>
    <xf numFmtId="0" fontId="18" fillId="0" borderId="0"/>
    <xf numFmtId="0" fontId="10" fillId="0" borderId="0"/>
    <xf numFmtId="0" fontId="28" fillId="0" borderId="0"/>
    <xf numFmtId="0" fontId="3" fillId="0" borderId="0"/>
    <xf numFmtId="0" fontId="2" fillId="0" borderId="0"/>
    <xf numFmtId="0" fontId="29" fillId="9" borderId="0" applyNumberFormat="0" applyBorder="0" applyAlignment="0" applyProtection="0"/>
    <xf numFmtId="0" fontId="31" fillId="0" borderId="0" applyBorder="0" applyProtection="0"/>
    <xf numFmtId="0" fontId="1" fillId="0" borderId="0"/>
    <xf numFmtId="0" fontId="32" fillId="0" borderId="0"/>
  </cellStyleXfs>
  <cellXfs count="176">
    <xf numFmtId="0" fontId="0" fillId="0" borderId="0" xfId="0"/>
    <xf numFmtId="0" fontId="13" fillId="0" borderId="0" xfId="0" applyFont="1"/>
    <xf numFmtId="0" fontId="12" fillId="0" borderId="0" xfId="0" applyFont="1" applyAlignment="1">
      <alignment horizontal="left"/>
    </xf>
    <xf numFmtId="0" fontId="12" fillId="0" borderId="2" xfId="0" applyFont="1" applyBorder="1"/>
    <xf numFmtId="0" fontId="12" fillId="0" borderId="0" xfId="0" applyFont="1" applyAlignment="1">
      <alignment horizontal="right"/>
    </xf>
    <xf numFmtId="0" fontId="12" fillId="0" borderId="1" xfId="0" applyFont="1" applyBorder="1"/>
    <xf numFmtId="0" fontId="12" fillId="0" borderId="3" xfId="0" applyFont="1" applyBorder="1" applyAlignment="1">
      <alignment horizontal="center"/>
    </xf>
    <xf numFmtId="0" fontId="9" fillId="0" borderId="0" xfId="0" applyFont="1"/>
    <xf numFmtId="0" fontId="12" fillId="0" borderId="0" xfId="0" applyFont="1"/>
    <xf numFmtId="0" fontId="12" fillId="0" borderId="0" xfId="0" applyFont="1" applyAlignment="1">
      <alignment horizontal="center"/>
    </xf>
    <xf numFmtId="166" fontId="13" fillId="0" borderId="0" xfId="2" applyFont="1"/>
    <xf numFmtId="0" fontId="13" fillId="0" borderId="0" xfId="8" applyFont="1"/>
    <xf numFmtId="14" fontId="12" fillId="0" borderId="0" xfId="0" applyNumberFormat="1" applyFont="1" applyAlignment="1">
      <alignment horizontal="left"/>
    </xf>
    <xf numFmtId="14" fontId="13" fillId="0" borderId="0" xfId="0" applyNumberFormat="1" applyFont="1" applyAlignment="1">
      <alignment horizontal="left"/>
    </xf>
    <xf numFmtId="0" fontId="13" fillId="0" borderId="0" xfId="0" applyFont="1" applyAlignment="1">
      <alignment vertical="center"/>
    </xf>
    <xf numFmtId="165" fontId="13" fillId="0" borderId="0" xfId="0" applyNumberFormat="1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3" fillId="0" borderId="0" xfId="1" applyFont="1" applyFill="1" applyBorder="1" applyAlignment="1" applyProtection="1">
      <alignment horizontal="left"/>
    </xf>
    <xf numFmtId="0" fontId="13" fillId="0" borderId="0" xfId="0" applyFont="1" applyProtection="1">
      <protection locked="0"/>
    </xf>
    <xf numFmtId="0" fontId="15" fillId="0" borderId="0" xfId="0" applyFont="1"/>
    <xf numFmtId="165" fontId="13" fillId="0" borderId="0" xfId="15" applyNumberFormat="1" applyFont="1" applyFill="1" applyBorder="1" applyAlignment="1"/>
    <xf numFmtId="14" fontId="13" fillId="0" borderId="0" xfId="41" applyNumberFormat="1" applyFont="1" applyAlignment="1">
      <alignment horizontal="left"/>
    </xf>
    <xf numFmtId="0" fontId="13" fillId="0" borderId="0" xfId="0" applyFont="1" applyAlignment="1">
      <alignment vertical="top"/>
    </xf>
    <xf numFmtId="0" fontId="33" fillId="0" borderId="0" xfId="0" applyFont="1" applyAlignment="1">
      <alignment vertical="center"/>
    </xf>
    <xf numFmtId="0" fontId="12" fillId="8" borderId="9" xfId="0" applyFont="1" applyFill="1" applyBorder="1" applyAlignment="1">
      <alignment horizontal="left"/>
    </xf>
    <xf numFmtId="0" fontId="13" fillId="8" borderId="10" xfId="0" applyFont="1" applyFill="1" applyBorder="1" applyAlignment="1">
      <alignment horizontal="left"/>
    </xf>
    <xf numFmtId="14" fontId="12" fillId="0" borderId="0" xfId="0" applyNumberFormat="1" applyFont="1" applyAlignment="1">
      <alignment horizontal="center"/>
    </xf>
    <xf numFmtId="170" fontId="13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165" fontId="13" fillId="0" borderId="0" xfId="15" applyNumberFormat="1" applyFont="1" applyFill="1" applyBorder="1" applyAlignment="1">
      <alignment horizontal="center"/>
    </xf>
    <xf numFmtId="164" fontId="12" fillId="0" borderId="0" xfId="0" applyNumberFormat="1" applyFont="1" applyAlignment="1">
      <alignment horizontal="center"/>
    </xf>
    <xf numFmtId="164" fontId="13" fillId="0" borderId="0" xfId="0" applyNumberFormat="1" applyFont="1" applyAlignment="1">
      <alignment horizontal="center"/>
    </xf>
    <xf numFmtId="0" fontId="12" fillId="6" borderId="9" xfId="0" applyFont="1" applyFill="1" applyBorder="1"/>
    <xf numFmtId="168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left" vertical="center"/>
    </xf>
    <xf numFmtId="0" fontId="12" fillId="5" borderId="9" xfId="0" applyFont="1" applyFill="1" applyBorder="1" applyAlignment="1">
      <alignment horizontal="left"/>
    </xf>
    <xf numFmtId="0" fontId="13" fillId="5" borderId="10" xfId="0" applyFont="1" applyFill="1" applyBorder="1" applyAlignment="1">
      <alignment horizontal="left"/>
    </xf>
    <xf numFmtId="0" fontId="13" fillId="5" borderId="11" xfId="0" applyFont="1" applyFill="1" applyBorder="1" applyAlignment="1">
      <alignment horizontal="left"/>
    </xf>
    <xf numFmtId="0" fontId="12" fillId="0" borderId="3" xfId="0" applyFont="1" applyBorder="1"/>
    <xf numFmtId="0" fontId="12" fillId="0" borderId="4" xfId="0" applyFont="1" applyBorder="1"/>
    <xf numFmtId="0" fontId="12" fillId="0" borderId="5" xfId="0" applyFont="1" applyBorder="1"/>
    <xf numFmtId="0" fontId="13" fillId="0" borderId="1" xfId="0" applyFont="1" applyBorder="1"/>
    <xf numFmtId="0" fontId="13" fillId="0" borderId="6" xfId="0" applyFont="1" applyBorder="1"/>
    <xf numFmtId="0" fontId="12" fillId="0" borderId="7" xfId="0" applyFont="1" applyBorder="1"/>
    <xf numFmtId="0" fontId="13" fillId="0" borderId="7" xfId="0" applyFont="1" applyBorder="1" applyAlignment="1">
      <alignment horizontal="center"/>
    </xf>
    <xf numFmtId="0" fontId="12" fillId="0" borderId="8" xfId="0" applyFont="1" applyBorder="1"/>
    <xf numFmtId="0" fontId="12" fillId="0" borderId="3" xfId="0" applyFont="1" applyBorder="1" applyAlignment="1">
      <alignment horizontal="right"/>
    </xf>
    <xf numFmtId="0" fontId="13" fillId="0" borderId="5" xfId="0" applyFont="1" applyBorder="1" applyAlignment="1">
      <alignment horizontal="left"/>
    </xf>
    <xf numFmtId="0" fontId="13" fillId="0" borderId="5" xfId="0" applyFont="1" applyBorder="1"/>
    <xf numFmtId="164" fontId="13" fillId="0" borderId="7" xfId="0" applyNumberFormat="1" applyFont="1" applyBorder="1" applyAlignment="1">
      <alignment horizontal="center"/>
    </xf>
    <xf numFmtId="0" fontId="13" fillId="0" borderId="7" xfId="0" applyFont="1" applyBorder="1"/>
    <xf numFmtId="165" fontId="13" fillId="0" borderId="7" xfId="15" applyNumberFormat="1" applyFont="1" applyFill="1" applyBorder="1" applyAlignment="1">
      <alignment horizontal="center"/>
    </xf>
    <xf numFmtId="170" fontId="13" fillId="0" borderId="7" xfId="0" applyNumberFormat="1" applyFont="1" applyBorder="1" applyAlignment="1">
      <alignment horizontal="center"/>
    </xf>
    <xf numFmtId="0" fontId="13" fillId="0" borderId="8" xfId="0" applyFont="1" applyBorder="1" applyAlignment="1">
      <alignment horizontal="left"/>
    </xf>
    <xf numFmtId="0" fontId="12" fillId="0" borderId="7" xfId="0" applyFont="1" applyBorder="1" applyAlignment="1">
      <alignment horizontal="center"/>
    </xf>
    <xf numFmtId="14" fontId="12" fillId="0" borderId="5" xfId="0" applyNumberFormat="1" applyFont="1" applyBorder="1" applyAlignment="1">
      <alignment horizontal="left"/>
    </xf>
    <xf numFmtId="0" fontId="13" fillId="0" borderId="3" xfId="0" applyFont="1" applyBorder="1"/>
    <xf numFmtId="0" fontId="13" fillId="0" borderId="1" xfId="0" applyFont="1" applyBorder="1" applyAlignment="1">
      <alignment horizontal="left"/>
    </xf>
    <xf numFmtId="14" fontId="13" fillId="0" borderId="5" xfId="0" applyNumberFormat="1" applyFont="1" applyBorder="1" applyAlignment="1">
      <alignment horizontal="left"/>
    </xf>
    <xf numFmtId="164" fontId="13" fillId="0" borderId="5" xfId="0" applyNumberFormat="1" applyFont="1" applyBorder="1" applyAlignment="1">
      <alignment horizontal="left"/>
    </xf>
    <xf numFmtId="0" fontId="13" fillId="0" borderId="2" xfId="0" applyFont="1" applyBorder="1"/>
    <xf numFmtId="49" fontId="13" fillId="0" borderId="3" xfId="0" applyNumberFormat="1" applyFont="1" applyBorder="1" applyAlignment="1">
      <alignment horizontal="left"/>
    </xf>
    <xf numFmtId="0" fontId="12" fillId="0" borderId="3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2" fillId="0" borderId="7" xfId="0" applyFont="1" applyBorder="1" applyAlignment="1">
      <alignment horizontal="left"/>
    </xf>
    <xf numFmtId="165" fontId="13" fillId="0" borderId="5" xfId="0" applyNumberFormat="1" applyFont="1" applyBorder="1"/>
    <xf numFmtId="171" fontId="13" fillId="0" borderId="5" xfId="0" applyNumberFormat="1" applyFont="1" applyBorder="1" applyAlignment="1">
      <alignment horizontal="left"/>
    </xf>
    <xf numFmtId="0" fontId="12" fillId="0" borderId="10" xfId="0" applyFont="1" applyBorder="1"/>
    <xf numFmtId="0" fontId="12" fillId="0" borderId="11" xfId="0" applyFont="1" applyBorder="1"/>
    <xf numFmtId="0" fontId="12" fillId="0" borderId="9" xfId="0" applyFont="1" applyBorder="1"/>
    <xf numFmtId="165" fontId="13" fillId="0" borderId="0" xfId="0" applyNumberFormat="1" applyFont="1" applyAlignment="1">
      <alignment horizontal="center"/>
    </xf>
    <xf numFmtId="0" fontId="13" fillId="0" borderId="2" xfId="0" applyFont="1" applyBorder="1" applyAlignment="1">
      <alignment horizontal="left"/>
    </xf>
    <xf numFmtId="166" fontId="13" fillId="0" borderId="1" xfId="2" applyFont="1" applyBorder="1" applyAlignment="1">
      <alignment horizontal="left"/>
    </xf>
    <xf numFmtId="166" fontId="13" fillId="0" borderId="6" xfId="2" applyFont="1" applyBorder="1" applyAlignment="1">
      <alignment horizontal="left"/>
    </xf>
    <xf numFmtId="0" fontId="12" fillId="0" borderId="4" xfId="0" applyFont="1" applyBorder="1" applyAlignment="1">
      <alignment horizontal="right"/>
    </xf>
    <xf numFmtId="0" fontId="12" fillId="0" borderId="5" xfId="0" applyFont="1" applyBorder="1" applyAlignment="1">
      <alignment horizontal="left"/>
    </xf>
    <xf numFmtId="165" fontId="13" fillId="0" borderId="7" xfId="0" applyNumberFormat="1" applyFont="1" applyBorder="1" applyAlignment="1">
      <alignment horizontal="center"/>
    </xf>
    <xf numFmtId="165" fontId="13" fillId="0" borderId="8" xfId="0" applyNumberFormat="1" applyFont="1" applyBorder="1"/>
    <xf numFmtId="165" fontId="13" fillId="0" borderId="3" xfId="0" applyNumberFormat="1" applyFont="1" applyBorder="1" applyAlignment="1">
      <alignment horizontal="right"/>
    </xf>
    <xf numFmtId="0" fontId="13" fillId="0" borderId="3" xfId="0" applyFont="1" applyBorder="1" applyAlignment="1">
      <alignment horizontal="left"/>
    </xf>
    <xf numFmtId="164" fontId="15" fillId="0" borderId="0" xfId="25" applyNumberFormat="1" applyFont="1" applyAlignment="1">
      <alignment horizontal="center"/>
    </xf>
    <xf numFmtId="0" fontId="15" fillId="0" borderId="0" xfId="25" applyFont="1"/>
    <xf numFmtId="164" fontId="13" fillId="0" borderId="0" xfId="0" applyNumberFormat="1" applyFont="1" applyAlignment="1">
      <alignment horizontal="center" vertical="center"/>
    </xf>
    <xf numFmtId="0" fontId="13" fillId="0" borderId="3" xfId="0" applyFont="1" applyBorder="1" applyAlignment="1">
      <alignment horizontal="center"/>
    </xf>
    <xf numFmtId="165" fontId="13" fillId="0" borderId="3" xfId="15" applyNumberFormat="1" applyFont="1" applyFill="1" applyBorder="1" applyAlignment="1">
      <alignment horizontal="center"/>
    </xf>
    <xf numFmtId="170" fontId="13" fillId="0" borderId="3" xfId="0" applyNumberFormat="1" applyFont="1" applyBorder="1" applyAlignment="1">
      <alignment horizontal="center"/>
    </xf>
    <xf numFmtId="168" fontId="13" fillId="0" borderId="0" xfId="0" applyNumberFormat="1" applyFont="1" applyAlignment="1" applyProtection="1">
      <alignment horizontal="center"/>
      <protection locked="0"/>
    </xf>
    <xf numFmtId="0" fontId="13" fillId="0" borderId="0" xfId="0" applyFont="1" applyAlignment="1">
      <alignment horizontal="left" vertical="top"/>
    </xf>
    <xf numFmtId="165" fontId="13" fillId="0" borderId="0" xfId="15" applyNumberFormat="1" applyFont="1" applyFill="1" applyBorder="1" applyAlignment="1">
      <alignment horizontal="left"/>
    </xf>
    <xf numFmtId="165" fontId="13" fillId="0" borderId="7" xfId="15" applyNumberFormat="1" applyFont="1" applyFill="1" applyBorder="1" applyAlignment="1">
      <alignment horizontal="left"/>
    </xf>
    <xf numFmtId="167" fontId="15" fillId="0" borderId="5" xfId="0" applyNumberFormat="1" applyFont="1" applyBorder="1" applyAlignment="1">
      <alignment horizontal="left"/>
    </xf>
    <xf numFmtId="0" fontId="33" fillId="0" borderId="0" xfId="0" applyFont="1"/>
    <xf numFmtId="166" fontId="15" fillId="0" borderId="0" xfId="2" applyFont="1" applyAlignment="1">
      <alignment horizontal="left"/>
    </xf>
    <xf numFmtId="164" fontId="25" fillId="0" borderId="0" xfId="0" applyNumberFormat="1" applyFont="1" applyAlignment="1">
      <alignment horizontal="center" vertical="center"/>
    </xf>
    <xf numFmtId="164" fontId="15" fillId="0" borderId="0" xfId="2" applyNumberFormat="1" applyFont="1" applyAlignment="1">
      <alignment horizontal="center"/>
    </xf>
    <xf numFmtId="170" fontId="13" fillId="0" borderId="3" xfId="0" applyNumberFormat="1" applyFont="1" applyBorder="1" applyAlignment="1">
      <alignment horizontal="left"/>
    </xf>
    <xf numFmtId="165" fontId="13" fillId="0" borderId="3" xfId="0" applyNumberFormat="1" applyFont="1" applyBorder="1" applyAlignment="1">
      <alignment horizontal="left"/>
    </xf>
    <xf numFmtId="167" fontId="13" fillId="0" borderId="5" xfId="0" applyNumberFormat="1" applyFont="1" applyBorder="1" applyAlignment="1">
      <alignment horizontal="left"/>
    </xf>
    <xf numFmtId="165" fontId="13" fillId="0" borderId="7" xfId="0" applyNumberFormat="1" applyFont="1" applyBorder="1" applyAlignment="1">
      <alignment horizontal="left"/>
    </xf>
    <xf numFmtId="0" fontId="25" fillId="0" borderId="1" xfId="0" applyFont="1" applyBorder="1"/>
    <xf numFmtId="165" fontId="13" fillId="0" borderId="5" xfId="0" applyNumberFormat="1" applyFont="1" applyBorder="1" applyAlignment="1">
      <alignment horizontal="left"/>
    </xf>
    <xf numFmtId="166" fontId="13" fillId="0" borderId="1" xfId="2" applyFont="1" applyBorder="1"/>
    <xf numFmtId="0" fontId="13" fillId="0" borderId="1" xfId="41" applyFont="1" applyBorder="1"/>
    <xf numFmtId="14" fontId="13" fillId="0" borderId="5" xfId="41" applyNumberFormat="1" applyFont="1" applyBorder="1" applyAlignment="1">
      <alignment horizontal="left"/>
    </xf>
    <xf numFmtId="0" fontId="15" fillId="0" borderId="2" xfId="0" applyFont="1" applyBorder="1"/>
    <xf numFmtId="0" fontId="15" fillId="0" borderId="3" xfId="0" applyFont="1" applyBorder="1" applyAlignment="1">
      <alignment horizontal="left"/>
    </xf>
    <xf numFmtId="0" fontId="15" fillId="0" borderId="1" xfId="0" applyFont="1" applyBorder="1"/>
    <xf numFmtId="0" fontId="15" fillId="0" borderId="6" xfId="0" applyFont="1" applyBorder="1"/>
    <xf numFmtId="0" fontId="15" fillId="0" borderId="7" xfId="0" applyFont="1" applyBorder="1"/>
    <xf numFmtId="166" fontId="15" fillId="0" borderId="1" xfId="2" applyFont="1" applyBorder="1" applyAlignment="1">
      <alignment horizontal="left"/>
    </xf>
    <xf numFmtId="0" fontId="13" fillId="0" borderId="5" xfId="0" applyFont="1" applyBorder="1" applyAlignment="1">
      <alignment horizontal="left" vertical="center"/>
    </xf>
    <xf numFmtId="166" fontId="15" fillId="0" borderId="5" xfId="2" applyFont="1" applyBorder="1" applyAlignment="1">
      <alignment horizontal="left"/>
    </xf>
    <xf numFmtId="164" fontId="13" fillId="0" borderId="0" xfId="2" applyNumberFormat="1" applyFont="1" applyAlignment="1">
      <alignment horizontal="center"/>
    </xf>
    <xf numFmtId="164" fontId="13" fillId="0" borderId="0" xfId="8" applyNumberFormat="1" applyFont="1" applyAlignment="1">
      <alignment horizontal="center"/>
    </xf>
    <xf numFmtId="164" fontId="13" fillId="0" borderId="0" xfId="0" applyNumberFormat="1" applyFont="1" applyAlignment="1" applyProtection="1">
      <alignment horizontal="center"/>
      <protection locked="0"/>
    </xf>
    <xf numFmtId="164" fontId="13" fillId="0" borderId="0" xfId="41" applyNumberFormat="1" applyFont="1" applyAlignment="1">
      <alignment horizontal="center"/>
    </xf>
    <xf numFmtId="0" fontId="13" fillId="0" borderId="7" xfId="1" applyFont="1" applyBorder="1" applyAlignment="1" applyProtection="1">
      <alignment horizontal="left"/>
    </xf>
    <xf numFmtId="165" fontId="13" fillId="0" borderId="3" xfId="0" applyNumberFormat="1" applyFont="1" applyBorder="1" applyAlignment="1">
      <alignment horizontal="center"/>
    </xf>
    <xf numFmtId="0" fontId="12" fillId="6" borderId="11" xfId="0" applyFont="1" applyFill="1" applyBorder="1" applyAlignment="1">
      <alignment horizontal="center"/>
    </xf>
    <xf numFmtId="0" fontId="30" fillId="0" borderId="0" xfId="0" applyFont="1"/>
    <xf numFmtId="0" fontId="12" fillId="0" borderId="0" xfId="0" applyFont="1" applyAlignment="1">
      <alignment vertical="center"/>
    </xf>
    <xf numFmtId="0" fontId="12" fillId="0" borderId="12" xfId="0" applyFont="1" applyBorder="1"/>
    <xf numFmtId="0" fontId="12" fillId="2" borderId="12" xfId="0" applyFont="1" applyFill="1" applyBorder="1" applyAlignment="1">
      <alignment horizontal="center"/>
    </xf>
    <xf numFmtId="0" fontId="12" fillId="4" borderId="12" xfId="0" applyFont="1" applyFill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5" borderId="12" xfId="0" applyFont="1" applyFill="1" applyBorder="1" applyAlignment="1">
      <alignment horizontal="center"/>
    </xf>
    <xf numFmtId="0" fontId="12" fillId="8" borderId="12" xfId="0" applyFont="1" applyFill="1" applyBorder="1" applyAlignment="1">
      <alignment horizontal="center"/>
    </xf>
    <xf numFmtId="0" fontId="12" fillId="4" borderId="12" xfId="0" applyFont="1" applyFill="1" applyBorder="1" applyAlignment="1">
      <alignment horizontal="right"/>
    </xf>
    <xf numFmtId="0" fontId="12" fillId="3" borderId="12" xfId="0" applyFont="1" applyFill="1" applyBorder="1" applyAlignment="1">
      <alignment horizontal="center"/>
    </xf>
    <xf numFmtId="0" fontId="12" fillId="2" borderId="12" xfId="0" applyFont="1" applyFill="1" applyBorder="1"/>
    <xf numFmtId="0" fontId="12" fillId="6" borderId="12" xfId="0" applyFont="1" applyFill="1" applyBorder="1" applyAlignment="1">
      <alignment horizontal="center"/>
    </xf>
    <xf numFmtId="0" fontId="12" fillId="7" borderId="12" xfId="0" applyFont="1" applyFill="1" applyBorder="1" applyAlignment="1">
      <alignment horizontal="center"/>
    </xf>
    <xf numFmtId="0" fontId="13" fillId="0" borderId="0" xfId="42" applyFont="1" applyAlignment="1">
      <alignment horizontal="left"/>
    </xf>
    <xf numFmtId="0" fontId="13" fillId="0" borderId="1" xfId="4" applyFont="1" applyBorder="1"/>
    <xf numFmtId="168" fontId="13" fillId="0" borderId="0" xfId="4" applyNumberFormat="1" applyFont="1" applyAlignment="1">
      <alignment horizontal="center"/>
    </xf>
    <xf numFmtId="0" fontId="13" fillId="0" borderId="0" xfId="4" applyFont="1" applyAlignment="1">
      <alignment horizontal="left"/>
    </xf>
    <xf numFmtId="171" fontId="13" fillId="0" borderId="5" xfId="4" applyNumberFormat="1" applyFont="1" applyBorder="1" applyAlignment="1">
      <alignment horizontal="left"/>
    </xf>
    <xf numFmtId="0" fontId="13" fillId="0" borderId="0" xfId="4" applyFont="1"/>
    <xf numFmtId="166" fontId="13" fillId="0" borderId="6" xfId="2" applyFont="1" applyBorder="1"/>
    <xf numFmtId="0" fontId="17" fillId="0" borderId="0" xfId="4" applyFont="1"/>
    <xf numFmtId="0" fontId="17" fillId="0" borderId="2" xfId="0" applyFont="1" applyBorder="1" applyAlignment="1">
      <alignment horizontal="left"/>
    </xf>
    <xf numFmtId="166" fontId="17" fillId="0" borderId="1" xfId="19" applyFont="1" applyBorder="1"/>
    <xf numFmtId="0" fontId="13" fillId="0" borderId="0" xfId="41" applyFont="1" applyAlignment="1">
      <alignment horizontal="left"/>
    </xf>
    <xf numFmtId="166" fontId="17" fillId="0" borderId="6" xfId="19" applyFont="1" applyBorder="1"/>
    <xf numFmtId="0" fontId="13" fillId="0" borderId="7" xfId="41" applyFont="1" applyBorder="1"/>
    <xf numFmtId="49" fontId="12" fillId="0" borderId="12" xfId="0" applyNumberFormat="1" applyFont="1" applyBorder="1" applyAlignment="1">
      <alignment horizontal="center"/>
    </xf>
    <xf numFmtId="164" fontId="13" fillId="0" borderId="7" xfId="0" applyNumberFormat="1" applyFont="1" applyBorder="1" applyAlignment="1">
      <alignment horizontal="center" vertical="center"/>
    </xf>
    <xf numFmtId="0" fontId="13" fillId="0" borderId="7" xfId="0" applyFont="1" applyBorder="1" applyAlignment="1">
      <alignment vertical="center"/>
    </xf>
    <xf numFmtId="164" fontId="13" fillId="0" borderId="3" xfId="0" applyNumberFormat="1" applyFont="1" applyBorder="1" applyAlignment="1">
      <alignment horizontal="center"/>
    </xf>
    <xf numFmtId="49" fontId="13" fillId="0" borderId="0" xfId="0" applyNumberFormat="1" applyFont="1" applyAlignment="1">
      <alignment horizontal="center"/>
    </xf>
    <xf numFmtId="170" fontId="13" fillId="0" borderId="0" xfId="0" applyNumberFormat="1" applyFont="1" applyAlignment="1">
      <alignment horizontal="left"/>
    </xf>
    <xf numFmtId="0" fontId="12" fillId="0" borderId="0" xfId="0" quotePrefix="1" applyFont="1" applyAlignment="1">
      <alignment horizontal="right"/>
    </xf>
    <xf numFmtId="170" fontId="13" fillId="0" borderId="7" xfId="0" applyNumberFormat="1" applyFont="1" applyBorder="1" applyAlignment="1">
      <alignment horizontal="left"/>
    </xf>
    <xf numFmtId="170" fontId="13" fillId="0" borderId="3" xfId="0" applyNumberFormat="1" applyFont="1" applyBorder="1"/>
    <xf numFmtId="165" fontId="13" fillId="0" borderId="3" xfId="0" applyNumberFormat="1" applyFont="1" applyBorder="1"/>
    <xf numFmtId="14" fontId="12" fillId="0" borderId="0" xfId="0" applyNumberFormat="1" applyFont="1"/>
    <xf numFmtId="170" fontId="13" fillId="0" borderId="0" xfId="0" applyNumberFormat="1" applyFont="1"/>
    <xf numFmtId="0" fontId="34" fillId="0" borderId="0" xfId="0" applyFont="1" applyAlignment="1">
      <alignment horizontal="center"/>
    </xf>
    <xf numFmtId="1" fontId="12" fillId="0" borderId="0" xfId="0" applyNumberFormat="1" applyFont="1" applyAlignment="1">
      <alignment horizontal="right"/>
    </xf>
    <xf numFmtId="0" fontId="13" fillId="0" borderId="0" xfId="0" applyFont="1" applyAlignment="1">
      <alignment horizontal="right"/>
    </xf>
    <xf numFmtId="1" fontId="13" fillId="0" borderId="0" xfId="0" applyNumberFormat="1" applyFont="1" applyAlignment="1">
      <alignment horizontal="right"/>
    </xf>
    <xf numFmtId="165" fontId="13" fillId="0" borderId="0" xfId="15" applyNumberFormat="1" applyFont="1" applyAlignment="1">
      <alignment horizontal="right"/>
    </xf>
    <xf numFmtId="1" fontId="12" fillId="0" borderId="0" xfId="0" applyNumberFormat="1" applyFont="1"/>
    <xf numFmtId="0" fontId="12" fillId="6" borderId="0" xfId="0" applyFont="1" applyFill="1" applyAlignment="1">
      <alignment horizontal="left"/>
    </xf>
    <xf numFmtId="0" fontId="12" fillId="6" borderId="0" xfId="0" applyFont="1" applyFill="1" applyAlignment="1">
      <alignment horizontal="right"/>
    </xf>
    <xf numFmtId="1" fontId="12" fillId="6" borderId="0" xfId="0" applyNumberFormat="1" applyFont="1" applyFill="1" applyAlignment="1">
      <alignment horizontal="right"/>
    </xf>
    <xf numFmtId="165" fontId="12" fillId="6" borderId="0" xfId="15" applyNumberFormat="1" applyFont="1" applyFill="1" applyAlignment="1">
      <alignment horizontal="right"/>
    </xf>
    <xf numFmtId="0" fontId="12" fillId="6" borderId="0" xfId="0" applyFont="1" applyFill="1"/>
    <xf numFmtId="0" fontId="35" fillId="0" borderId="0" xfId="0" applyFont="1"/>
    <xf numFmtId="0" fontId="36" fillId="0" borderId="0" xfId="0" applyFont="1" applyAlignment="1">
      <alignment horizontal="center"/>
    </xf>
    <xf numFmtId="0" fontId="36" fillId="0" borderId="0" xfId="0" applyFont="1"/>
    <xf numFmtId="0" fontId="33" fillId="0" borderId="0" xfId="0" applyFont="1" applyAlignment="1">
      <alignment horizontal="center"/>
    </xf>
    <xf numFmtId="0" fontId="33" fillId="0" borderId="0" xfId="0" applyFont="1" applyAlignment="1">
      <alignment horizontal="left"/>
    </xf>
    <xf numFmtId="49" fontId="12" fillId="0" borderId="0" xfId="0" quotePrefix="1" applyNumberFormat="1" applyFont="1" applyAlignment="1">
      <alignment horizontal="left"/>
    </xf>
    <xf numFmtId="0" fontId="37" fillId="0" borderId="0" xfId="0" applyFont="1" applyAlignment="1">
      <alignment horizontal="left" vertical="center"/>
    </xf>
  </cellXfs>
  <cellStyles count="43">
    <cellStyle name="Excel Built-in Explanatory Text" xfId="40" xr:uid="{00000000-0005-0000-0000-000000000000}"/>
    <cellStyle name="Excel Built-in Hyperlink" xfId="3" xr:uid="{00000000-0005-0000-0000-000001000000}"/>
    <cellStyle name="Excel Built-in Hyperlink 1" xfId="6" xr:uid="{00000000-0005-0000-0000-000002000000}"/>
    <cellStyle name="Excel Built-in Normal" xfId="2" xr:uid="{00000000-0005-0000-0000-000003000000}"/>
    <cellStyle name="Excel Built-in Normal 1" xfId="5" xr:uid="{00000000-0005-0000-0000-000004000000}"/>
    <cellStyle name="Excel Built-in Normal 1 2" xfId="9" xr:uid="{00000000-0005-0000-0000-000005000000}"/>
    <cellStyle name="Excel Built-in Normal 1 2 2" xfId="34" xr:uid="{00000000-0005-0000-0000-000006000000}"/>
    <cellStyle name="Excel Built-in Normal 1 3" xfId="25" xr:uid="{00000000-0005-0000-0000-000007000000}"/>
    <cellStyle name="Excel Built-in Normal 2" xfId="7" xr:uid="{00000000-0005-0000-0000-000008000000}"/>
    <cellStyle name="Excel Built-in Normal 2 2" xfId="29" xr:uid="{00000000-0005-0000-0000-000009000000}"/>
    <cellStyle name="Excel Built-in Normal 3" xfId="19" xr:uid="{00000000-0005-0000-0000-00000A000000}"/>
    <cellStyle name="Excel Built-in Normal 4" xfId="26" xr:uid="{00000000-0005-0000-0000-00000B000000}"/>
    <cellStyle name="Excel Built-in Normal 5" xfId="42" xr:uid="{00000000-0005-0000-0000-00000C000000}"/>
    <cellStyle name="Heading" xfId="10" xr:uid="{00000000-0005-0000-0000-00000D000000}"/>
    <cellStyle name="Heading1" xfId="11" xr:uid="{00000000-0005-0000-0000-00000E000000}"/>
    <cellStyle name="Hyperlinkki" xfId="1" builtinId="8"/>
    <cellStyle name="Hyperlinkki 2" xfId="16" xr:uid="{00000000-0005-0000-0000-000010000000}"/>
    <cellStyle name="Neutraali 2" xfId="39" xr:uid="{00000000-0005-0000-0000-000011000000}"/>
    <cellStyle name="Normaali" xfId="0" builtinId="0"/>
    <cellStyle name="Normaali 2" xfId="4" xr:uid="{00000000-0005-0000-0000-000013000000}"/>
    <cellStyle name="Normaali 2 2" xfId="12" xr:uid="{00000000-0005-0000-0000-000014000000}"/>
    <cellStyle name="Normaali 2 2 2" xfId="31" xr:uid="{00000000-0005-0000-0000-000015000000}"/>
    <cellStyle name="Normaali 2 3" xfId="17" xr:uid="{00000000-0005-0000-0000-000016000000}"/>
    <cellStyle name="Normaali 2 3 2" xfId="22" xr:uid="{00000000-0005-0000-0000-000017000000}"/>
    <cellStyle name="Normaali 2 4" xfId="18" xr:uid="{00000000-0005-0000-0000-000018000000}"/>
    <cellStyle name="Normaali 2 4 2" xfId="23" xr:uid="{00000000-0005-0000-0000-000019000000}"/>
    <cellStyle name="Normaali 2 5" xfId="21" xr:uid="{00000000-0005-0000-0000-00001A000000}"/>
    <cellStyle name="Normaali 2 6" xfId="27" xr:uid="{00000000-0005-0000-0000-00001B000000}"/>
    <cellStyle name="Normaali 3" xfId="8" xr:uid="{00000000-0005-0000-0000-00001C000000}"/>
    <cellStyle name="Normaali 3 2" xfId="30" xr:uid="{00000000-0005-0000-0000-00001D000000}"/>
    <cellStyle name="Normaali 3 3" xfId="20" xr:uid="{00000000-0005-0000-0000-00001E000000}"/>
    <cellStyle name="Normaali 3 3 2" xfId="37" xr:uid="{00000000-0005-0000-0000-00001F000000}"/>
    <cellStyle name="Normaali 3 4" xfId="28" xr:uid="{00000000-0005-0000-0000-000020000000}"/>
    <cellStyle name="Normaali 4" xfId="24" xr:uid="{00000000-0005-0000-0000-000021000000}"/>
    <cellStyle name="Normaali 5" xfId="35" xr:uid="{00000000-0005-0000-0000-000022000000}"/>
    <cellStyle name="Normaali 6" xfId="38" xr:uid="{00000000-0005-0000-0000-000023000000}"/>
    <cellStyle name="Normaali 7" xfId="41" xr:uid="{00000000-0005-0000-0000-000024000000}"/>
    <cellStyle name="Normal 2" xfId="36" xr:uid="{00000000-0005-0000-0000-000025000000}"/>
    <cellStyle name="Prosentti 2" xfId="32" xr:uid="{00000000-0005-0000-0000-000026000000}"/>
    <cellStyle name="Prosenttia" xfId="15" builtinId="5"/>
    <cellStyle name="Result" xfId="13" xr:uid="{00000000-0005-0000-0000-000028000000}"/>
    <cellStyle name="Result2" xfId="14" xr:uid="{00000000-0005-0000-0000-000029000000}"/>
    <cellStyle name="TableStyleLight1" xfId="33" xr:uid="{00000000-0005-0000-0000-00002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pesis.fi/wp-content/uploads/2022/01/MYP-2022-sarjajarjestelma.pdf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esistulokset.fi/pelaaja/10777" TargetMode="External"/><Relationship Id="rId13" Type="http://schemas.openxmlformats.org/officeDocument/2006/relationships/hyperlink" Target="https://www.pesistulokset.fi/pelaaja/10307" TargetMode="External"/><Relationship Id="rId3" Type="http://schemas.openxmlformats.org/officeDocument/2006/relationships/hyperlink" Target="https://www.pesistulokset.fi/pelaaja/10950" TargetMode="External"/><Relationship Id="rId7" Type="http://schemas.openxmlformats.org/officeDocument/2006/relationships/hyperlink" Target="https://www.pesistulokset.fi/pelaaja/6449" TargetMode="External"/><Relationship Id="rId12" Type="http://schemas.openxmlformats.org/officeDocument/2006/relationships/hyperlink" Target="https://www.pesistulokset.fi/pelaaja/11852" TargetMode="External"/><Relationship Id="rId2" Type="http://schemas.openxmlformats.org/officeDocument/2006/relationships/hyperlink" Target="https://www.pesistulokset.fi/pelaaja/8607" TargetMode="External"/><Relationship Id="rId16" Type="http://schemas.openxmlformats.org/officeDocument/2006/relationships/printerSettings" Target="../printerSettings/printerSettings11.bin"/><Relationship Id="rId1" Type="http://schemas.openxmlformats.org/officeDocument/2006/relationships/hyperlink" Target="https://www.pesistulokset.fi/pelaaja/10468" TargetMode="External"/><Relationship Id="rId6" Type="http://schemas.openxmlformats.org/officeDocument/2006/relationships/hyperlink" Target="https://www.pesistulokset.fi/pelaaja/10959" TargetMode="External"/><Relationship Id="rId11" Type="http://schemas.openxmlformats.org/officeDocument/2006/relationships/hyperlink" Target="https://www.pesistulokset.fi/pelaaja/18008" TargetMode="External"/><Relationship Id="rId5" Type="http://schemas.openxmlformats.org/officeDocument/2006/relationships/hyperlink" Target="https://www.pesistulokset.fi/pelaaja/8581" TargetMode="External"/><Relationship Id="rId15" Type="http://schemas.openxmlformats.org/officeDocument/2006/relationships/hyperlink" Target="https://www.pesistulokset.fi/pelaaja/10468" TargetMode="External"/><Relationship Id="rId10" Type="http://schemas.openxmlformats.org/officeDocument/2006/relationships/hyperlink" Target="https://www.pesistulokset.fi/pelaaja/10521" TargetMode="External"/><Relationship Id="rId4" Type="http://schemas.openxmlformats.org/officeDocument/2006/relationships/hyperlink" Target="https://www.pesistulokset.fi/pelaaja/11552" TargetMode="External"/><Relationship Id="rId9" Type="http://schemas.openxmlformats.org/officeDocument/2006/relationships/hyperlink" Target="https://www.pesistulokset.fi/pelaaja/11849" TargetMode="External"/><Relationship Id="rId14" Type="http://schemas.openxmlformats.org/officeDocument/2006/relationships/hyperlink" Target="https://www.pesistulokset.fi/pelaaja/6863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pesistulokset.fi/pelaaja/3044" TargetMode="External"/><Relationship Id="rId18" Type="http://schemas.openxmlformats.org/officeDocument/2006/relationships/hyperlink" Target="https://www.pesistulokset.fi/pelaaja/1418" TargetMode="External"/><Relationship Id="rId26" Type="http://schemas.openxmlformats.org/officeDocument/2006/relationships/hyperlink" Target="https://www.pesistulokset.fi/pelaaja/11176" TargetMode="External"/><Relationship Id="rId39" Type="http://schemas.openxmlformats.org/officeDocument/2006/relationships/hyperlink" Target="https://www.pesistulokset.fi/pelaaja/16427" TargetMode="External"/><Relationship Id="rId21" Type="http://schemas.openxmlformats.org/officeDocument/2006/relationships/hyperlink" Target="https://www.pesistulokset.fi/pelaaja/9393" TargetMode="External"/><Relationship Id="rId34" Type="http://schemas.openxmlformats.org/officeDocument/2006/relationships/hyperlink" Target="https://www.pesistulokset.fi/pelaaja/19000" TargetMode="External"/><Relationship Id="rId42" Type="http://schemas.openxmlformats.org/officeDocument/2006/relationships/hyperlink" Target="https://www.pesistulokset.fi/pelaaja/11336" TargetMode="External"/><Relationship Id="rId47" Type="http://schemas.openxmlformats.org/officeDocument/2006/relationships/hyperlink" Target="https://www.pesistulokset.fi/pelaaja/11641" TargetMode="External"/><Relationship Id="rId50" Type="http://schemas.openxmlformats.org/officeDocument/2006/relationships/hyperlink" Target="https://www.pesistulokset.fi/pelaaja/10700" TargetMode="External"/><Relationship Id="rId7" Type="http://schemas.openxmlformats.org/officeDocument/2006/relationships/hyperlink" Target="https://www.pesistulokset.fi/pelaaja/1778" TargetMode="External"/><Relationship Id="rId2" Type="http://schemas.openxmlformats.org/officeDocument/2006/relationships/hyperlink" Target="https://www.pesistulokset.fi/pelaaja/1932" TargetMode="External"/><Relationship Id="rId16" Type="http://schemas.openxmlformats.org/officeDocument/2006/relationships/hyperlink" Target="https://www.pesistulokset.fi/pelaaja/82" TargetMode="External"/><Relationship Id="rId29" Type="http://schemas.openxmlformats.org/officeDocument/2006/relationships/hyperlink" Target="https://www.pesistulokset.fi/pelaaja/16385" TargetMode="External"/><Relationship Id="rId11" Type="http://schemas.openxmlformats.org/officeDocument/2006/relationships/hyperlink" Target="https://www.pesistulokset.fi/pelaaja/2760" TargetMode="External"/><Relationship Id="rId24" Type="http://schemas.openxmlformats.org/officeDocument/2006/relationships/hyperlink" Target="https://www.pesistulokset.fi/pelaaja/16427" TargetMode="External"/><Relationship Id="rId32" Type="http://schemas.openxmlformats.org/officeDocument/2006/relationships/hyperlink" Target="https://www.pesistulokset.fi/pelaaja/11641" TargetMode="External"/><Relationship Id="rId37" Type="http://schemas.openxmlformats.org/officeDocument/2006/relationships/hyperlink" Target="https://www.pesistulokset.fi/pelaaja/11179" TargetMode="External"/><Relationship Id="rId40" Type="http://schemas.openxmlformats.org/officeDocument/2006/relationships/hyperlink" Target="https://www.pesistulokset.fi/pelaaja/16423" TargetMode="External"/><Relationship Id="rId45" Type="http://schemas.openxmlformats.org/officeDocument/2006/relationships/hyperlink" Target="https://www.pesistulokset.fi/pelaaja/10191" TargetMode="External"/><Relationship Id="rId5" Type="http://schemas.openxmlformats.org/officeDocument/2006/relationships/hyperlink" Target="https://www.pesistulokset.fi/pelaaja/3944" TargetMode="External"/><Relationship Id="rId15" Type="http://schemas.openxmlformats.org/officeDocument/2006/relationships/hyperlink" Target="https://www.pesistulokset.fi/pelaaja/2842" TargetMode="External"/><Relationship Id="rId23" Type="http://schemas.openxmlformats.org/officeDocument/2006/relationships/hyperlink" Target="https://www.pesistulokset.fi/pelaaja/11174" TargetMode="External"/><Relationship Id="rId28" Type="http://schemas.openxmlformats.org/officeDocument/2006/relationships/hyperlink" Target="https://www.pesistulokset.fi/pelaaja/9767" TargetMode="External"/><Relationship Id="rId36" Type="http://schemas.openxmlformats.org/officeDocument/2006/relationships/hyperlink" Target="https://www.pesistulokset.fi/pelaaja/9393" TargetMode="External"/><Relationship Id="rId49" Type="http://schemas.openxmlformats.org/officeDocument/2006/relationships/hyperlink" Target="https://www.pesistulokset.fi/pelaaja/19000" TargetMode="External"/><Relationship Id="rId10" Type="http://schemas.openxmlformats.org/officeDocument/2006/relationships/hyperlink" Target="https://www.pesistulokset.fi/pelaaja/4202" TargetMode="External"/><Relationship Id="rId19" Type="http://schemas.openxmlformats.org/officeDocument/2006/relationships/hyperlink" Target="https://www.pesistulokset.fi/pelaaja/4411" TargetMode="External"/><Relationship Id="rId31" Type="http://schemas.openxmlformats.org/officeDocument/2006/relationships/hyperlink" Target="https://www.pesistulokset.fi/pelaaja/11421" TargetMode="External"/><Relationship Id="rId44" Type="http://schemas.openxmlformats.org/officeDocument/2006/relationships/hyperlink" Target="https://www.pesistulokset.fi/pelaaja/16385" TargetMode="External"/><Relationship Id="rId4" Type="http://schemas.openxmlformats.org/officeDocument/2006/relationships/hyperlink" Target="https://www.pesistulokset.fi/pelaaja/277" TargetMode="External"/><Relationship Id="rId9" Type="http://schemas.openxmlformats.org/officeDocument/2006/relationships/hyperlink" Target="https://www.pesistulokset.fi/pelaaja/2085" TargetMode="External"/><Relationship Id="rId14" Type="http://schemas.openxmlformats.org/officeDocument/2006/relationships/hyperlink" Target="https://www.pesistulokset.fi/pelaaja/157" TargetMode="External"/><Relationship Id="rId22" Type="http://schemas.openxmlformats.org/officeDocument/2006/relationships/hyperlink" Target="https://www.pesistulokset.fi/pelaaja/11179" TargetMode="External"/><Relationship Id="rId27" Type="http://schemas.openxmlformats.org/officeDocument/2006/relationships/hyperlink" Target="https://www.pesistulokset.fi/pelaaja/11336" TargetMode="External"/><Relationship Id="rId30" Type="http://schemas.openxmlformats.org/officeDocument/2006/relationships/hyperlink" Target="https://www.pesistulokset.fi/pelaaja/10191" TargetMode="External"/><Relationship Id="rId35" Type="http://schemas.openxmlformats.org/officeDocument/2006/relationships/hyperlink" Target="https://www.pesistulokset.fi/pelaaja/10700" TargetMode="External"/><Relationship Id="rId43" Type="http://schemas.openxmlformats.org/officeDocument/2006/relationships/hyperlink" Target="https://www.pesistulokset.fi/pelaaja/9767" TargetMode="External"/><Relationship Id="rId48" Type="http://schemas.openxmlformats.org/officeDocument/2006/relationships/hyperlink" Target="https://www.pesistulokset.fi/pelaaja/11172" TargetMode="External"/><Relationship Id="rId8" Type="http://schemas.openxmlformats.org/officeDocument/2006/relationships/hyperlink" Target="https://www.pesistulokset.fi/pelaaja/2744" TargetMode="External"/><Relationship Id="rId51" Type="http://schemas.openxmlformats.org/officeDocument/2006/relationships/printerSettings" Target="../printerSettings/printerSettings2.bin"/><Relationship Id="rId3" Type="http://schemas.openxmlformats.org/officeDocument/2006/relationships/hyperlink" Target="https://www.pesistulokset.fi/pelaaja/1780" TargetMode="External"/><Relationship Id="rId12" Type="http://schemas.openxmlformats.org/officeDocument/2006/relationships/hyperlink" Target="https://www.pesistulokset.fi/pelaaja/1349" TargetMode="External"/><Relationship Id="rId17" Type="http://schemas.openxmlformats.org/officeDocument/2006/relationships/hyperlink" Target="https://www.pesistulokset.fi/pelaaja/4282" TargetMode="External"/><Relationship Id="rId25" Type="http://schemas.openxmlformats.org/officeDocument/2006/relationships/hyperlink" Target="https://www.pesistulokset.fi/pelaaja/16423" TargetMode="External"/><Relationship Id="rId33" Type="http://schemas.openxmlformats.org/officeDocument/2006/relationships/hyperlink" Target="https://www.pesistulokset.fi/pelaaja/11172" TargetMode="External"/><Relationship Id="rId38" Type="http://schemas.openxmlformats.org/officeDocument/2006/relationships/hyperlink" Target="https://www.pesistulokset.fi/pelaaja/11174" TargetMode="External"/><Relationship Id="rId46" Type="http://schemas.openxmlformats.org/officeDocument/2006/relationships/hyperlink" Target="https://www.pesistulokset.fi/pelaaja/11421" TargetMode="External"/><Relationship Id="rId20" Type="http://schemas.openxmlformats.org/officeDocument/2006/relationships/hyperlink" Target="https://www.pesistulokset.fi/pelaaja/565" TargetMode="External"/><Relationship Id="rId41" Type="http://schemas.openxmlformats.org/officeDocument/2006/relationships/hyperlink" Target="https://www.pesistulokset.fi/pelaaja/11176" TargetMode="External"/><Relationship Id="rId1" Type="http://schemas.openxmlformats.org/officeDocument/2006/relationships/hyperlink" Target="https://www.pesistulokset.fi/pelaaja/1625" TargetMode="External"/><Relationship Id="rId6" Type="http://schemas.openxmlformats.org/officeDocument/2006/relationships/hyperlink" Target="https://www.pesistulokset.fi/pelaaja/1779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esistulokset.fi/pelaaja/3054" TargetMode="External"/><Relationship Id="rId13" Type="http://schemas.openxmlformats.org/officeDocument/2006/relationships/hyperlink" Target="https://www.pesistulokset.fi/pelaaja/8260" TargetMode="External"/><Relationship Id="rId3" Type="http://schemas.openxmlformats.org/officeDocument/2006/relationships/hyperlink" Target="https://www.pesistulokset.fi/pelaaja/4579" TargetMode="External"/><Relationship Id="rId7" Type="http://schemas.openxmlformats.org/officeDocument/2006/relationships/hyperlink" Target="https://www.pesistulokset.fi/pelaaja/4915" TargetMode="External"/><Relationship Id="rId12" Type="http://schemas.openxmlformats.org/officeDocument/2006/relationships/hyperlink" Target="https://www.pesistulokset.fi/pelaaja/7170" TargetMode="External"/><Relationship Id="rId2" Type="http://schemas.openxmlformats.org/officeDocument/2006/relationships/hyperlink" Target="https://www.pesistulokset.fi/pelaaja/8331" TargetMode="External"/><Relationship Id="rId1" Type="http://schemas.openxmlformats.org/officeDocument/2006/relationships/hyperlink" Target="https://www.pesistulokset.fi/pelaaja/11326" TargetMode="External"/><Relationship Id="rId6" Type="http://schemas.openxmlformats.org/officeDocument/2006/relationships/hyperlink" Target="https://www.pesistulokset.fi/pelaaja/9279" TargetMode="External"/><Relationship Id="rId11" Type="http://schemas.openxmlformats.org/officeDocument/2006/relationships/hyperlink" Target="https://www.pesistulokset.fi/pelaaja/10330" TargetMode="External"/><Relationship Id="rId5" Type="http://schemas.openxmlformats.org/officeDocument/2006/relationships/hyperlink" Target="https://www.pesistulokset.fi/pelaaja/3945" TargetMode="External"/><Relationship Id="rId10" Type="http://schemas.openxmlformats.org/officeDocument/2006/relationships/hyperlink" Target="https://www.pesistulokset.fi/pelaaja/9948" TargetMode="External"/><Relationship Id="rId4" Type="http://schemas.openxmlformats.org/officeDocument/2006/relationships/hyperlink" Target="https://www.pesistulokset.fi/pelaaja/10865" TargetMode="External"/><Relationship Id="rId9" Type="http://schemas.openxmlformats.org/officeDocument/2006/relationships/hyperlink" Target="https://www.pesistulokset.fi/pelaaja/10133" TargetMode="External"/><Relationship Id="rId1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esistulokset.fi/pelaaja/9083" TargetMode="External"/><Relationship Id="rId13" Type="http://schemas.openxmlformats.org/officeDocument/2006/relationships/hyperlink" Target="https://www.pesistulokset.fi/pelaaja/12451" TargetMode="External"/><Relationship Id="rId3" Type="http://schemas.openxmlformats.org/officeDocument/2006/relationships/hyperlink" Target="https://www.pesistulokset.fi/pelaaja/11331" TargetMode="External"/><Relationship Id="rId7" Type="http://schemas.openxmlformats.org/officeDocument/2006/relationships/hyperlink" Target="https://www.pesistulokset.fi/pelaaja/11236" TargetMode="External"/><Relationship Id="rId12" Type="http://schemas.openxmlformats.org/officeDocument/2006/relationships/hyperlink" Target="https://www.pesistulokset.fi/pelaaja/8463" TargetMode="External"/><Relationship Id="rId2" Type="http://schemas.openxmlformats.org/officeDocument/2006/relationships/hyperlink" Target="https://www.pesistulokset.fi/pelaaja/10869" TargetMode="External"/><Relationship Id="rId1" Type="http://schemas.openxmlformats.org/officeDocument/2006/relationships/hyperlink" Target="https://www.pesistulokset.fi/pelaaja/7306" TargetMode="External"/><Relationship Id="rId6" Type="http://schemas.openxmlformats.org/officeDocument/2006/relationships/hyperlink" Target="https://www.pesistulokset.fi/pelaaja/8853" TargetMode="External"/><Relationship Id="rId11" Type="http://schemas.openxmlformats.org/officeDocument/2006/relationships/hyperlink" Target="https://www.pesistulokset.fi/pelaaja/3910" TargetMode="External"/><Relationship Id="rId5" Type="http://schemas.openxmlformats.org/officeDocument/2006/relationships/hyperlink" Target="https://www.pesistulokset.fi/pelaaja/10334" TargetMode="External"/><Relationship Id="rId10" Type="http://schemas.openxmlformats.org/officeDocument/2006/relationships/hyperlink" Target="https://www.pesistulokset.fi/pelaaja/9612" TargetMode="External"/><Relationship Id="rId4" Type="http://schemas.openxmlformats.org/officeDocument/2006/relationships/hyperlink" Target="https://www.pesistulokset.fi/pelaaja/24032" TargetMode="External"/><Relationship Id="rId9" Type="http://schemas.openxmlformats.org/officeDocument/2006/relationships/hyperlink" Target="https://www.pesistulokset.fi/pelaaja/10318" TargetMode="External"/><Relationship Id="rId1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esistulokset.fi/pelaaja/11984" TargetMode="External"/><Relationship Id="rId13" Type="http://schemas.openxmlformats.org/officeDocument/2006/relationships/hyperlink" Target="https://www.pesistulokset.fi/pelaaja/11985" TargetMode="External"/><Relationship Id="rId18" Type="http://schemas.openxmlformats.org/officeDocument/2006/relationships/printerSettings" Target="../printerSettings/printerSettings8.bin"/><Relationship Id="rId3" Type="http://schemas.openxmlformats.org/officeDocument/2006/relationships/hyperlink" Target="https://www.pesistulokset.fi/pelaaja/6904" TargetMode="External"/><Relationship Id="rId7" Type="http://schemas.openxmlformats.org/officeDocument/2006/relationships/hyperlink" Target="https://www.pesistulokset.fi/pelaaja/13249" TargetMode="External"/><Relationship Id="rId12" Type="http://schemas.openxmlformats.org/officeDocument/2006/relationships/hyperlink" Target="https://www.pesistulokset.fi/pelaaja/11622" TargetMode="External"/><Relationship Id="rId17" Type="http://schemas.openxmlformats.org/officeDocument/2006/relationships/hyperlink" Target="https://www.pesistulokset.fi/pelaaja/12049" TargetMode="External"/><Relationship Id="rId2" Type="http://schemas.openxmlformats.org/officeDocument/2006/relationships/hyperlink" Target="https://www.pesistulokset.fi/pelaaja/7735" TargetMode="External"/><Relationship Id="rId16" Type="http://schemas.openxmlformats.org/officeDocument/2006/relationships/hyperlink" Target="https://www.pesistulokset.fi/pelaaja/10527" TargetMode="External"/><Relationship Id="rId1" Type="http://schemas.openxmlformats.org/officeDocument/2006/relationships/hyperlink" Target="https://www.pesistulokset.fi/pelaaja/8577" TargetMode="External"/><Relationship Id="rId6" Type="http://schemas.openxmlformats.org/officeDocument/2006/relationships/hyperlink" Target="https://www.pesistulokset.fi/pelaaja/13244" TargetMode="External"/><Relationship Id="rId11" Type="http://schemas.openxmlformats.org/officeDocument/2006/relationships/hyperlink" Target="https://www.pesistulokset.fi/pelaaja/8100" TargetMode="External"/><Relationship Id="rId5" Type="http://schemas.openxmlformats.org/officeDocument/2006/relationships/hyperlink" Target="https://www.pesistulokset.fi/pelaaja/3427" TargetMode="External"/><Relationship Id="rId15" Type="http://schemas.openxmlformats.org/officeDocument/2006/relationships/hyperlink" Target="https://www.pesistulokset.fi/pelaaja/10319" TargetMode="External"/><Relationship Id="rId10" Type="http://schemas.openxmlformats.org/officeDocument/2006/relationships/hyperlink" Target="https://www.pesistulokset.fi/pelaaja/10528" TargetMode="External"/><Relationship Id="rId4" Type="http://schemas.openxmlformats.org/officeDocument/2006/relationships/hyperlink" Target="https://www.pesistulokset.fi/pelaaja/8274" TargetMode="External"/><Relationship Id="rId9" Type="http://schemas.openxmlformats.org/officeDocument/2006/relationships/hyperlink" Target="https://www.pesistulokset.fi/pelaaja/10359" TargetMode="External"/><Relationship Id="rId14" Type="http://schemas.openxmlformats.org/officeDocument/2006/relationships/hyperlink" Target="https://www.pesistulokset.fi/pelaaja/7431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750"/>
  <sheetViews>
    <sheetView tabSelected="1" zoomScale="93" zoomScaleNormal="93" workbookViewId="0"/>
  </sheetViews>
  <sheetFormatPr defaultRowHeight="15"/>
  <cols>
    <col min="1" max="1" width="7.28515625" style="14" customWidth="1"/>
    <col min="2" max="2" width="96.28515625" style="121" bestFit="1" customWidth="1"/>
    <col min="3" max="5" width="6.7109375" customWidth="1"/>
    <col min="6" max="6" width="28" bestFit="1" customWidth="1"/>
    <col min="7" max="7" width="1.85546875" bestFit="1" customWidth="1"/>
    <col min="8" max="8" width="28" bestFit="1" customWidth="1"/>
    <col min="10" max="10" width="3.85546875" style="9" bestFit="1" customWidth="1"/>
    <col min="11" max="11" width="31.42578125" style="2" customWidth="1"/>
    <col min="12" max="18" width="6.42578125" style="9" customWidth="1"/>
    <col min="19" max="19" width="7.42578125" style="17" customWidth="1"/>
    <col min="20" max="20" width="1.5703125" style="9" customWidth="1"/>
    <col min="21" max="21" width="6.7109375" style="17" bestFit="1" customWidth="1"/>
    <col min="22" max="22" width="6.7109375" style="17" customWidth="1"/>
    <col min="23" max="23" width="10.140625" style="1" customWidth="1"/>
  </cols>
  <sheetData>
    <row r="1" spans="1:23" s="169" customFormat="1" ht="18.75">
      <c r="B1" s="24" t="s">
        <v>410</v>
      </c>
      <c r="C1" s="170"/>
      <c r="D1" s="170"/>
      <c r="E1" s="170"/>
      <c r="F1" s="92" t="s">
        <v>409</v>
      </c>
      <c r="G1" s="171"/>
      <c r="H1" s="171"/>
      <c r="J1" s="172"/>
      <c r="K1" s="173" t="s">
        <v>474</v>
      </c>
      <c r="L1" s="172"/>
      <c r="M1" s="172"/>
      <c r="N1" s="172"/>
      <c r="O1" s="172"/>
      <c r="P1" s="172"/>
      <c r="Q1" s="172"/>
      <c r="R1" s="172"/>
      <c r="S1" s="170"/>
      <c r="T1" s="172"/>
      <c r="U1" s="170"/>
      <c r="V1" s="172"/>
      <c r="W1" s="92"/>
    </row>
    <row r="2" spans="1:23" ht="20.25">
      <c r="A2"/>
      <c r="B2" s="14"/>
      <c r="C2" s="17" t="s">
        <v>321</v>
      </c>
      <c r="D2" s="17">
        <v>8</v>
      </c>
      <c r="E2" s="17">
        <v>5</v>
      </c>
      <c r="F2" s="1" t="s">
        <v>237</v>
      </c>
      <c r="G2" s="150" t="s">
        <v>42</v>
      </c>
      <c r="H2" s="1" t="s">
        <v>35</v>
      </c>
      <c r="K2" s="2" t="s">
        <v>475</v>
      </c>
      <c r="L2" s="4" t="s">
        <v>476</v>
      </c>
      <c r="M2" s="4" t="s">
        <v>477</v>
      </c>
      <c r="N2" s="4" t="s">
        <v>478</v>
      </c>
      <c r="O2" s="4" t="s">
        <v>479</v>
      </c>
      <c r="P2" s="4" t="s">
        <v>480</v>
      </c>
      <c r="Q2" s="4" t="s">
        <v>481</v>
      </c>
      <c r="R2" s="4" t="s">
        <v>482</v>
      </c>
      <c r="S2" s="158"/>
      <c r="T2" s="9" t="s">
        <v>483</v>
      </c>
      <c r="U2" s="9"/>
      <c r="V2" s="4" t="s">
        <v>484</v>
      </c>
      <c r="W2" s="4" t="s">
        <v>485</v>
      </c>
    </row>
    <row r="3" spans="1:23">
      <c r="A3"/>
      <c r="B3" s="8" t="s">
        <v>414</v>
      </c>
      <c r="C3" s="17" t="s">
        <v>321</v>
      </c>
      <c r="D3" s="17">
        <v>8</v>
      </c>
      <c r="E3" s="17">
        <v>5</v>
      </c>
      <c r="F3" s="1" t="s">
        <v>123</v>
      </c>
      <c r="G3" s="150" t="s">
        <v>42</v>
      </c>
      <c r="H3" s="1" t="s">
        <v>408</v>
      </c>
      <c r="J3" s="159" t="s">
        <v>486</v>
      </c>
      <c r="K3" s="1" t="s">
        <v>233</v>
      </c>
      <c r="L3" s="160">
        <v>25</v>
      </c>
      <c r="M3" s="160">
        <v>581</v>
      </c>
      <c r="N3" s="160">
        <v>153</v>
      </c>
      <c r="O3" s="160">
        <v>152</v>
      </c>
      <c r="P3" s="160">
        <v>7</v>
      </c>
      <c r="Q3" s="160">
        <v>77</v>
      </c>
      <c r="R3" s="160">
        <v>192</v>
      </c>
      <c r="S3" s="161">
        <v>3912</v>
      </c>
      <c r="T3" s="161" t="s">
        <v>42</v>
      </c>
      <c r="U3" s="161">
        <v>3778</v>
      </c>
      <c r="V3" s="160">
        <v>847</v>
      </c>
      <c r="W3" s="162">
        <f t="shared" ref="W3:W66" si="0">PRODUCT((N3+O3)/M3)</f>
        <v>0.52495697074010328</v>
      </c>
    </row>
    <row r="4" spans="1:23">
      <c r="A4"/>
      <c r="B4" s="1" t="s">
        <v>303</v>
      </c>
      <c r="C4" s="17" t="s">
        <v>323</v>
      </c>
      <c r="D4" s="17">
        <v>9</v>
      </c>
      <c r="E4" s="17">
        <v>5</v>
      </c>
      <c r="F4" s="1" t="s">
        <v>13</v>
      </c>
      <c r="G4" s="150" t="s">
        <v>42</v>
      </c>
      <c r="H4" s="1" t="s">
        <v>14</v>
      </c>
      <c r="J4" s="159" t="s">
        <v>487</v>
      </c>
      <c r="K4" s="1" t="s">
        <v>488</v>
      </c>
      <c r="L4" s="160">
        <v>24</v>
      </c>
      <c r="M4" s="160">
        <v>532</v>
      </c>
      <c r="N4" s="160">
        <v>119</v>
      </c>
      <c r="O4" s="160">
        <v>202</v>
      </c>
      <c r="P4" s="160">
        <v>10</v>
      </c>
      <c r="Q4" s="160">
        <v>45</v>
      </c>
      <c r="R4" s="160">
        <v>156</v>
      </c>
      <c r="S4" s="161">
        <v>4509</v>
      </c>
      <c r="T4" s="161" t="s">
        <v>42</v>
      </c>
      <c r="U4" s="161">
        <v>3331</v>
      </c>
      <c r="V4" s="160">
        <v>816</v>
      </c>
      <c r="W4" s="162">
        <f t="shared" si="0"/>
        <v>0.60338345864661658</v>
      </c>
    </row>
    <row r="5" spans="1:23">
      <c r="A5"/>
      <c r="B5" s="1"/>
      <c r="C5" s="17" t="s">
        <v>324</v>
      </c>
      <c r="D5" s="17">
        <v>10</v>
      </c>
      <c r="E5" s="17">
        <v>5</v>
      </c>
      <c r="F5" s="1" t="s">
        <v>182</v>
      </c>
      <c r="G5" s="150" t="s">
        <v>42</v>
      </c>
      <c r="H5" s="1" t="s">
        <v>123</v>
      </c>
      <c r="J5" s="159" t="s">
        <v>489</v>
      </c>
      <c r="K5" s="1" t="s">
        <v>37</v>
      </c>
      <c r="L5" s="160">
        <v>23</v>
      </c>
      <c r="M5" s="160">
        <v>565</v>
      </c>
      <c r="N5" s="160">
        <v>154</v>
      </c>
      <c r="O5" s="160">
        <v>128</v>
      </c>
      <c r="P5" s="160">
        <v>4</v>
      </c>
      <c r="Q5" s="160">
        <v>41</v>
      </c>
      <c r="R5" s="160">
        <v>238</v>
      </c>
      <c r="S5" s="161">
        <v>3667</v>
      </c>
      <c r="T5" s="161" t="s">
        <v>42</v>
      </c>
      <c r="U5" s="161">
        <v>3535</v>
      </c>
      <c r="V5" s="160">
        <v>763</v>
      </c>
      <c r="W5" s="162">
        <f t="shared" si="0"/>
        <v>0.49911504424778763</v>
      </c>
    </row>
    <row r="6" spans="1:23">
      <c r="A6"/>
      <c r="B6" s="1" t="s">
        <v>412</v>
      </c>
      <c r="C6" s="17" t="s">
        <v>319</v>
      </c>
      <c r="D6" s="17">
        <v>11</v>
      </c>
      <c r="E6" s="17">
        <v>5</v>
      </c>
      <c r="F6" s="1" t="s">
        <v>98</v>
      </c>
      <c r="G6" s="150" t="s">
        <v>42</v>
      </c>
      <c r="H6" s="1" t="s">
        <v>97</v>
      </c>
      <c r="J6" s="159" t="s">
        <v>490</v>
      </c>
      <c r="K6" s="168" t="s">
        <v>237</v>
      </c>
      <c r="L6" s="165">
        <v>22</v>
      </c>
      <c r="M6" s="165">
        <v>531</v>
      </c>
      <c r="N6" s="165">
        <v>106</v>
      </c>
      <c r="O6" s="165">
        <v>103</v>
      </c>
      <c r="P6" s="165">
        <v>4</v>
      </c>
      <c r="Q6" s="165">
        <v>81</v>
      </c>
      <c r="R6" s="165">
        <v>237</v>
      </c>
      <c r="S6" s="166">
        <v>3099</v>
      </c>
      <c r="T6" s="166" t="s">
        <v>42</v>
      </c>
      <c r="U6" s="166">
        <v>3992</v>
      </c>
      <c r="V6" s="165">
        <v>609</v>
      </c>
      <c r="W6" s="167">
        <f t="shared" si="0"/>
        <v>0.3935969868173258</v>
      </c>
    </row>
    <row r="7" spans="1:23">
      <c r="A7"/>
      <c r="B7" s="1"/>
      <c r="C7" s="17" t="s">
        <v>319</v>
      </c>
      <c r="D7" s="17">
        <v>11</v>
      </c>
      <c r="E7" s="17">
        <v>5</v>
      </c>
      <c r="F7" s="1" t="s">
        <v>14</v>
      </c>
      <c r="G7" s="150" t="s">
        <v>42</v>
      </c>
      <c r="H7" s="1" t="s">
        <v>237</v>
      </c>
      <c r="J7" s="159" t="s">
        <v>491</v>
      </c>
      <c r="K7" s="16" t="s">
        <v>78</v>
      </c>
      <c r="L7" s="160">
        <v>14</v>
      </c>
      <c r="M7" s="160">
        <v>318</v>
      </c>
      <c r="N7" s="160">
        <v>133</v>
      </c>
      <c r="O7" s="160">
        <v>64</v>
      </c>
      <c r="P7" s="160">
        <v>0</v>
      </c>
      <c r="Q7" s="160">
        <v>40</v>
      </c>
      <c r="R7" s="160">
        <v>81</v>
      </c>
      <c r="S7" s="161">
        <v>2532</v>
      </c>
      <c r="T7" s="161" t="s">
        <v>42</v>
      </c>
      <c r="U7" s="161">
        <v>1918</v>
      </c>
      <c r="V7" s="160">
        <v>567</v>
      </c>
      <c r="W7" s="162">
        <f t="shared" si="0"/>
        <v>0.61949685534591192</v>
      </c>
    </row>
    <row r="8" spans="1:23">
      <c r="A8"/>
      <c r="B8" s="8" t="s">
        <v>411</v>
      </c>
      <c r="C8" s="17" t="s">
        <v>319</v>
      </c>
      <c r="D8" s="17">
        <v>11</v>
      </c>
      <c r="E8" s="17">
        <v>5</v>
      </c>
      <c r="F8" s="1" t="s">
        <v>408</v>
      </c>
      <c r="G8" s="150" t="s">
        <v>42</v>
      </c>
      <c r="H8" s="1" t="s">
        <v>35</v>
      </c>
      <c r="J8" s="159" t="s">
        <v>492</v>
      </c>
      <c r="K8" s="1" t="s">
        <v>58</v>
      </c>
      <c r="L8" s="160">
        <v>21</v>
      </c>
      <c r="M8" s="160">
        <v>481</v>
      </c>
      <c r="N8" s="160">
        <v>87</v>
      </c>
      <c r="O8" s="160">
        <v>119</v>
      </c>
      <c r="P8" s="160">
        <v>2</v>
      </c>
      <c r="Q8" s="160">
        <v>64</v>
      </c>
      <c r="R8" s="160">
        <v>209</v>
      </c>
      <c r="S8" s="161">
        <v>3300</v>
      </c>
      <c r="T8" s="161" t="s">
        <v>42</v>
      </c>
      <c r="U8" s="161">
        <v>3699</v>
      </c>
      <c r="V8" s="160">
        <v>565</v>
      </c>
      <c r="W8" s="162">
        <f t="shared" si="0"/>
        <v>0.4282744282744283</v>
      </c>
    </row>
    <row r="9" spans="1:23">
      <c r="A9"/>
      <c r="B9" s="1" t="s">
        <v>413</v>
      </c>
      <c r="C9" s="17" t="s">
        <v>320</v>
      </c>
      <c r="D9" s="17">
        <v>12</v>
      </c>
      <c r="E9" s="17">
        <v>5</v>
      </c>
      <c r="F9" s="1" t="s">
        <v>39</v>
      </c>
      <c r="G9" s="150" t="s">
        <v>42</v>
      </c>
      <c r="H9" s="1" t="s">
        <v>35</v>
      </c>
      <c r="J9" s="159" t="s">
        <v>493</v>
      </c>
      <c r="K9" s="164" t="s">
        <v>39</v>
      </c>
      <c r="L9" s="165">
        <v>14</v>
      </c>
      <c r="M9" s="165">
        <v>333</v>
      </c>
      <c r="N9" s="165">
        <v>102</v>
      </c>
      <c r="O9" s="165">
        <v>95</v>
      </c>
      <c r="P9" s="165">
        <v>0</v>
      </c>
      <c r="Q9" s="165">
        <v>52</v>
      </c>
      <c r="R9" s="165">
        <v>84</v>
      </c>
      <c r="S9" s="166">
        <v>2456</v>
      </c>
      <c r="T9" s="166" t="s">
        <v>42</v>
      </c>
      <c r="U9" s="166">
        <v>1951</v>
      </c>
      <c r="V9" s="165">
        <v>548</v>
      </c>
      <c r="W9" s="167">
        <f t="shared" si="0"/>
        <v>0.59159159159159158</v>
      </c>
    </row>
    <row r="10" spans="1:23">
      <c r="A10"/>
      <c r="B10" s="1" t="s">
        <v>306</v>
      </c>
      <c r="C10" s="17" t="s">
        <v>321</v>
      </c>
      <c r="D10" s="17">
        <v>15</v>
      </c>
      <c r="E10" s="17">
        <v>5</v>
      </c>
      <c r="F10" s="1" t="s">
        <v>408</v>
      </c>
      <c r="G10" s="150" t="s">
        <v>42</v>
      </c>
      <c r="H10" s="1" t="s">
        <v>98</v>
      </c>
      <c r="J10" s="159" t="s">
        <v>494</v>
      </c>
      <c r="K10" s="164" t="s">
        <v>97</v>
      </c>
      <c r="L10" s="165">
        <v>13</v>
      </c>
      <c r="M10" s="165">
        <v>292</v>
      </c>
      <c r="N10" s="165">
        <v>111</v>
      </c>
      <c r="O10" s="165">
        <v>92</v>
      </c>
      <c r="P10" s="165">
        <v>3</v>
      </c>
      <c r="Q10" s="165">
        <v>26</v>
      </c>
      <c r="R10" s="165">
        <v>60</v>
      </c>
      <c r="S10" s="166">
        <v>2269</v>
      </c>
      <c r="T10" s="166" t="s">
        <v>42</v>
      </c>
      <c r="U10" s="166">
        <v>1427</v>
      </c>
      <c r="V10" s="165">
        <v>546</v>
      </c>
      <c r="W10" s="167">
        <f t="shared" si="0"/>
        <v>0.6952054794520548</v>
      </c>
    </row>
    <row r="11" spans="1:23">
      <c r="A11"/>
      <c r="B11" s="8" t="s">
        <v>415</v>
      </c>
      <c r="C11" s="17" t="s">
        <v>321</v>
      </c>
      <c r="D11" s="17">
        <v>15</v>
      </c>
      <c r="E11" s="17">
        <v>5</v>
      </c>
      <c r="F11" s="1" t="s">
        <v>123</v>
      </c>
      <c r="G11" s="150" t="s">
        <v>42</v>
      </c>
      <c r="H11" s="1" t="s">
        <v>39</v>
      </c>
      <c r="J11" s="159" t="s">
        <v>495</v>
      </c>
      <c r="K11" s="16" t="s">
        <v>76</v>
      </c>
      <c r="L11" s="160">
        <v>18</v>
      </c>
      <c r="M11" s="160">
        <v>420</v>
      </c>
      <c r="N11" s="160">
        <v>63</v>
      </c>
      <c r="O11" s="160">
        <v>148</v>
      </c>
      <c r="P11" s="160">
        <v>16</v>
      </c>
      <c r="Q11" s="160">
        <v>29</v>
      </c>
      <c r="R11" s="160">
        <v>164</v>
      </c>
      <c r="S11" s="161">
        <v>3040</v>
      </c>
      <c r="T11" s="161" t="s">
        <v>42</v>
      </c>
      <c r="U11" s="161">
        <v>2882</v>
      </c>
      <c r="V11" s="160">
        <v>530</v>
      </c>
      <c r="W11" s="162">
        <f t="shared" si="0"/>
        <v>0.50238095238095237</v>
      </c>
    </row>
    <row r="12" spans="1:23">
      <c r="A12"/>
      <c r="B12" s="1"/>
      <c r="C12" s="17" t="s">
        <v>323</v>
      </c>
      <c r="D12" s="17">
        <v>16</v>
      </c>
      <c r="E12" s="17">
        <v>5</v>
      </c>
      <c r="F12" s="1" t="s">
        <v>13</v>
      </c>
      <c r="G12" s="150" t="s">
        <v>42</v>
      </c>
      <c r="H12" s="1" t="s">
        <v>182</v>
      </c>
      <c r="J12" s="159" t="s">
        <v>496</v>
      </c>
      <c r="K12" s="1" t="s">
        <v>65</v>
      </c>
      <c r="L12" s="160">
        <v>16</v>
      </c>
      <c r="M12" s="160">
        <v>380</v>
      </c>
      <c r="N12" s="160">
        <v>62</v>
      </c>
      <c r="O12" s="160">
        <v>146</v>
      </c>
      <c r="P12" s="160">
        <v>8</v>
      </c>
      <c r="Q12" s="160">
        <v>24</v>
      </c>
      <c r="R12" s="160">
        <v>140</v>
      </c>
      <c r="S12" s="161">
        <v>2850</v>
      </c>
      <c r="T12" s="161" t="s">
        <v>42</v>
      </c>
      <c r="U12" s="161">
        <v>2497</v>
      </c>
      <c r="V12" s="160">
        <v>510</v>
      </c>
      <c r="W12" s="162">
        <f t="shared" si="0"/>
        <v>0.54736842105263162</v>
      </c>
    </row>
    <row r="13" spans="1:23">
      <c r="A13"/>
      <c r="B13" s="8" t="s">
        <v>304</v>
      </c>
      <c r="C13" s="17" t="s">
        <v>319</v>
      </c>
      <c r="D13" s="17">
        <v>18</v>
      </c>
      <c r="E13" s="17">
        <v>5</v>
      </c>
      <c r="F13" s="1" t="s">
        <v>97</v>
      </c>
      <c r="G13" s="150" t="s">
        <v>42</v>
      </c>
      <c r="H13" s="1" t="s">
        <v>13</v>
      </c>
      <c r="J13" s="159" t="s">
        <v>497</v>
      </c>
      <c r="K13" s="16" t="s">
        <v>161</v>
      </c>
      <c r="L13" s="160">
        <v>10</v>
      </c>
      <c r="M13" s="160">
        <v>234</v>
      </c>
      <c r="N13" s="160">
        <v>77</v>
      </c>
      <c r="O13" s="160">
        <v>79</v>
      </c>
      <c r="P13" s="160">
        <v>0</v>
      </c>
      <c r="Q13" s="160">
        <v>13</v>
      </c>
      <c r="R13" s="160">
        <v>65</v>
      </c>
      <c r="S13" s="161">
        <v>1977</v>
      </c>
      <c r="T13" s="161" t="s">
        <v>42</v>
      </c>
      <c r="U13" s="161">
        <v>1316</v>
      </c>
      <c r="V13" s="160">
        <v>402</v>
      </c>
      <c r="W13" s="162">
        <f t="shared" si="0"/>
        <v>0.66666666666666663</v>
      </c>
    </row>
    <row r="14" spans="1:23">
      <c r="A14"/>
      <c r="B14" s="1" t="s">
        <v>305</v>
      </c>
      <c r="C14" s="17" t="s">
        <v>319</v>
      </c>
      <c r="D14" s="17">
        <v>18</v>
      </c>
      <c r="E14" s="17">
        <v>5</v>
      </c>
      <c r="F14" s="1" t="s">
        <v>98</v>
      </c>
      <c r="G14" s="150" t="s">
        <v>42</v>
      </c>
      <c r="H14" s="1" t="s">
        <v>54</v>
      </c>
      <c r="J14" s="159" t="s">
        <v>498</v>
      </c>
      <c r="K14" s="16" t="s">
        <v>34</v>
      </c>
      <c r="L14" s="160">
        <v>11</v>
      </c>
      <c r="M14" s="160">
        <v>235</v>
      </c>
      <c r="N14" s="160">
        <v>83</v>
      </c>
      <c r="O14" s="160">
        <v>61</v>
      </c>
      <c r="P14" s="160">
        <v>0</v>
      </c>
      <c r="Q14" s="160">
        <v>28</v>
      </c>
      <c r="R14" s="160">
        <v>63</v>
      </c>
      <c r="S14" s="161">
        <v>1832</v>
      </c>
      <c r="T14" s="161" t="s">
        <v>42</v>
      </c>
      <c r="U14" s="161">
        <v>1423</v>
      </c>
      <c r="V14" s="160">
        <v>399</v>
      </c>
      <c r="W14" s="162">
        <f t="shared" si="0"/>
        <v>0.61276595744680851</v>
      </c>
    </row>
    <row r="15" spans="1:23">
      <c r="A15"/>
      <c r="B15" s="1" t="s">
        <v>306</v>
      </c>
      <c r="C15" s="17" t="s">
        <v>319</v>
      </c>
      <c r="D15" s="17">
        <v>18</v>
      </c>
      <c r="E15" s="17">
        <v>5</v>
      </c>
      <c r="F15" s="1" t="s">
        <v>123</v>
      </c>
      <c r="G15" s="150" t="s">
        <v>42</v>
      </c>
      <c r="H15" s="1" t="s">
        <v>14</v>
      </c>
      <c r="J15" s="159" t="s">
        <v>499</v>
      </c>
      <c r="K15" s="16" t="s">
        <v>12</v>
      </c>
      <c r="L15" s="160">
        <v>9</v>
      </c>
      <c r="M15" s="160">
        <v>214</v>
      </c>
      <c r="N15" s="160">
        <v>80</v>
      </c>
      <c r="O15" s="160">
        <v>60</v>
      </c>
      <c r="P15" s="160">
        <v>3</v>
      </c>
      <c r="Q15" s="160">
        <v>18</v>
      </c>
      <c r="R15" s="160">
        <v>53</v>
      </c>
      <c r="S15" s="161">
        <v>1759</v>
      </c>
      <c r="T15" s="161" t="s">
        <v>42</v>
      </c>
      <c r="U15" s="161">
        <v>1165</v>
      </c>
      <c r="V15" s="160">
        <v>381</v>
      </c>
      <c r="W15" s="162">
        <f t="shared" si="0"/>
        <v>0.65420560747663548</v>
      </c>
    </row>
    <row r="16" spans="1:23">
      <c r="A16"/>
      <c r="B16" s="8" t="s">
        <v>416</v>
      </c>
      <c r="C16" s="17" t="s">
        <v>319</v>
      </c>
      <c r="D16" s="17">
        <v>18</v>
      </c>
      <c r="E16" s="17">
        <v>5</v>
      </c>
      <c r="F16" s="1" t="s">
        <v>39</v>
      </c>
      <c r="G16" s="150" t="s">
        <v>42</v>
      </c>
      <c r="H16" s="1" t="s">
        <v>11</v>
      </c>
      <c r="J16" s="159" t="s">
        <v>500</v>
      </c>
      <c r="K16" s="16" t="s">
        <v>31</v>
      </c>
      <c r="L16" s="160">
        <v>8</v>
      </c>
      <c r="M16" s="160">
        <v>178</v>
      </c>
      <c r="N16" s="160">
        <v>92</v>
      </c>
      <c r="O16" s="160">
        <v>34</v>
      </c>
      <c r="P16" s="160">
        <v>0</v>
      </c>
      <c r="Q16" s="160">
        <v>20</v>
      </c>
      <c r="R16" s="160">
        <v>32</v>
      </c>
      <c r="S16" s="161">
        <v>1684</v>
      </c>
      <c r="T16" s="161" t="s">
        <v>42</v>
      </c>
      <c r="U16" s="161">
        <v>963</v>
      </c>
      <c r="V16" s="160">
        <v>364</v>
      </c>
      <c r="W16" s="162">
        <f t="shared" si="0"/>
        <v>0.7078651685393258</v>
      </c>
    </row>
    <row r="17" spans="1:23">
      <c r="A17"/>
      <c r="B17" s="1"/>
      <c r="C17" s="17" t="s">
        <v>320</v>
      </c>
      <c r="D17" s="17">
        <v>19</v>
      </c>
      <c r="E17" s="17">
        <v>5</v>
      </c>
      <c r="F17" s="1" t="s">
        <v>182</v>
      </c>
      <c r="G17" s="150" t="s">
        <v>42</v>
      </c>
      <c r="H17" s="1" t="s">
        <v>54</v>
      </c>
      <c r="J17" s="159" t="s">
        <v>501</v>
      </c>
      <c r="K17" s="16" t="s">
        <v>502</v>
      </c>
      <c r="L17" s="160">
        <v>11</v>
      </c>
      <c r="M17" s="160">
        <v>259</v>
      </c>
      <c r="N17" s="160">
        <v>71</v>
      </c>
      <c r="O17" s="160">
        <v>48</v>
      </c>
      <c r="P17" s="160">
        <v>0</v>
      </c>
      <c r="Q17" s="160">
        <v>43</v>
      </c>
      <c r="R17" s="160">
        <v>97</v>
      </c>
      <c r="S17" s="161">
        <v>1870</v>
      </c>
      <c r="T17" s="161" t="s">
        <v>42</v>
      </c>
      <c r="U17" s="161">
        <v>1961</v>
      </c>
      <c r="V17" s="160">
        <v>352</v>
      </c>
      <c r="W17" s="162">
        <f t="shared" si="0"/>
        <v>0.45945945945945948</v>
      </c>
    </row>
    <row r="18" spans="1:23">
      <c r="A18"/>
      <c r="B18" s="8" t="s">
        <v>307</v>
      </c>
      <c r="C18" s="17" t="s">
        <v>320</v>
      </c>
      <c r="D18" s="17">
        <v>19</v>
      </c>
      <c r="E18" s="17">
        <v>5</v>
      </c>
      <c r="F18" s="1" t="s">
        <v>35</v>
      </c>
      <c r="G18" s="150" t="s">
        <v>42</v>
      </c>
      <c r="H18" s="1" t="s">
        <v>237</v>
      </c>
      <c r="J18" s="159" t="s">
        <v>503</v>
      </c>
      <c r="K18" s="16" t="s">
        <v>504</v>
      </c>
      <c r="L18" s="160">
        <v>13</v>
      </c>
      <c r="M18" s="160">
        <v>330</v>
      </c>
      <c r="N18" s="160">
        <v>40</v>
      </c>
      <c r="O18" s="160">
        <v>72</v>
      </c>
      <c r="P18" s="160">
        <v>7</v>
      </c>
      <c r="Q18" s="160">
        <v>52</v>
      </c>
      <c r="R18" s="160">
        <v>159</v>
      </c>
      <c r="S18" s="161">
        <v>1776</v>
      </c>
      <c r="T18" s="161" t="s">
        <v>42</v>
      </c>
      <c r="U18" s="161">
        <v>2524</v>
      </c>
      <c r="V18" s="160">
        <v>323</v>
      </c>
      <c r="W18" s="162">
        <f t="shared" si="0"/>
        <v>0.33939393939393941</v>
      </c>
    </row>
    <row r="19" spans="1:23">
      <c r="A19"/>
      <c r="B19" s="1" t="s">
        <v>308</v>
      </c>
      <c r="C19" s="17" t="s">
        <v>320</v>
      </c>
      <c r="D19" s="17">
        <v>19</v>
      </c>
      <c r="E19" s="17">
        <v>5</v>
      </c>
      <c r="F19" s="1" t="s">
        <v>408</v>
      </c>
      <c r="G19" s="150" t="s">
        <v>42</v>
      </c>
      <c r="H19" s="1" t="s">
        <v>11</v>
      </c>
      <c r="J19" s="159" t="s">
        <v>505</v>
      </c>
      <c r="K19" s="164" t="s">
        <v>35</v>
      </c>
      <c r="L19" s="165">
        <v>10</v>
      </c>
      <c r="M19" s="165">
        <v>246</v>
      </c>
      <c r="N19" s="165">
        <v>44</v>
      </c>
      <c r="O19" s="165">
        <v>78</v>
      </c>
      <c r="P19" s="165">
        <v>5</v>
      </c>
      <c r="Q19" s="165">
        <v>19</v>
      </c>
      <c r="R19" s="165">
        <v>100</v>
      </c>
      <c r="S19" s="166">
        <v>1885</v>
      </c>
      <c r="T19" s="166" t="s">
        <v>42</v>
      </c>
      <c r="U19" s="166">
        <v>1853</v>
      </c>
      <c r="V19" s="165">
        <v>312</v>
      </c>
      <c r="W19" s="167">
        <f t="shared" si="0"/>
        <v>0.49593495934959347</v>
      </c>
    </row>
    <row r="20" spans="1:23">
      <c r="A20"/>
      <c r="B20" s="1" t="s">
        <v>309</v>
      </c>
      <c r="C20" s="17" t="s">
        <v>322</v>
      </c>
      <c r="D20" s="17">
        <v>21</v>
      </c>
      <c r="E20" s="17">
        <v>5</v>
      </c>
      <c r="F20" s="1" t="s">
        <v>237</v>
      </c>
      <c r="G20" s="150" t="s">
        <v>42</v>
      </c>
      <c r="H20" s="1" t="s">
        <v>97</v>
      </c>
      <c r="J20" s="159" t="s">
        <v>506</v>
      </c>
      <c r="K20" s="1" t="s">
        <v>507</v>
      </c>
      <c r="L20" s="160">
        <v>11</v>
      </c>
      <c r="M20" s="160">
        <v>235</v>
      </c>
      <c r="N20" s="160">
        <v>44</v>
      </c>
      <c r="O20" s="160">
        <v>75</v>
      </c>
      <c r="P20" s="160">
        <v>3</v>
      </c>
      <c r="Q20" s="160">
        <v>26</v>
      </c>
      <c r="R20" s="160">
        <v>87</v>
      </c>
      <c r="S20" s="161">
        <v>1728</v>
      </c>
      <c r="T20" s="161" t="s">
        <v>42</v>
      </c>
      <c r="U20" s="161">
        <v>1602</v>
      </c>
      <c r="V20" s="160">
        <v>311</v>
      </c>
      <c r="W20" s="162">
        <f t="shared" si="0"/>
        <v>0.50638297872340421</v>
      </c>
    </row>
    <row r="21" spans="1:23">
      <c r="A21"/>
      <c r="B21" s="1" t="s">
        <v>310</v>
      </c>
      <c r="C21" s="17" t="s">
        <v>321</v>
      </c>
      <c r="D21" s="17">
        <v>22</v>
      </c>
      <c r="E21" s="17">
        <v>5</v>
      </c>
      <c r="F21" s="1" t="s">
        <v>14</v>
      </c>
      <c r="G21" s="150" t="s">
        <v>42</v>
      </c>
      <c r="H21" s="1" t="s">
        <v>98</v>
      </c>
      <c r="J21" s="159" t="s">
        <v>508</v>
      </c>
      <c r="K21" s="16" t="s">
        <v>63</v>
      </c>
      <c r="L21" s="160">
        <v>9</v>
      </c>
      <c r="M21" s="160">
        <v>226</v>
      </c>
      <c r="N21" s="160">
        <v>60</v>
      </c>
      <c r="O21" s="160">
        <v>48</v>
      </c>
      <c r="P21" s="160">
        <v>1</v>
      </c>
      <c r="Q21" s="160">
        <v>34</v>
      </c>
      <c r="R21" s="160">
        <v>83</v>
      </c>
      <c r="S21" s="161">
        <v>1418</v>
      </c>
      <c r="T21" s="161" t="s">
        <v>42</v>
      </c>
      <c r="U21" s="161">
        <v>1485</v>
      </c>
      <c r="V21" s="160">
        <v>311</v>
      </c>
      <c r="W21" s="162">
        <f t="shared" si="0"/>
        <v>0.47787610619469029</v>
      </c>
    </row>
    <row r="22" spans="1:23">
      <c r="A22"/>
      <c r="B22" s="8" t="s">
        <v>417</v>
      </c>
      <c r="C22" s="17" t="s">
        <v>323</v>
      </c>
      <c r="D22" s="17">
        <v>23</v>
      </c>
      <c r="E22" s="17">
        <v>5</v>
      </c>
      <c r="F22" s="1" t="s">
        <v>408</v>
      </c>
      <c r="G22" s="150" t="s">
        <v>42</v>
      </c>
      <c r="H22" s="1" t="s">
        <v>182</v>
      </c>
      <c r="J22" s="159" t="s">
        <v>509</v>
      </c>
      <c r="K22" s="164" t="s">
        <v>98</v>
      </c>
      <c r="L22" s="165">
        <v>13</v>
      </c>
      <c r="M22" s="165">
        <v>288</v>
      </c>
      <c r="N22" s="165">
        <v>25</v>
      </c>
      <c r="O22" s="165">
        <v>105</v>
      </c>
      <c r="P22" s="165">
        <v>9</v>
      </c>
      <c r="Q22" s="165">
        <v>14</v>
      </c>
      <c r="R22" s="165">
        <v>135</v>
      </c>
      <c r="S22" s="166">
        <v>1730</v>
      </c>
      <c r="T22" s="166" t="s">
        <v>42</v>
      </c>
      <c r="U22" s="166">
        <v>2069</v>
      </c>
      <c r="V22" s="165">
        <v>308</v>
      </c>
      <c r="W22" s="167">
        <f t="shared" si="0"/>
        <v>0.4513888888888889</v>
      </c>
    </row>
    <row r="23" spans="1:23">
      <c r="A23"/>
      <c r="B23" s="1"/>
      <c r="C23" s="17" t="s">
        <v>323</v>
      </c>
      <c r="D23" s="17">
        <v>23</v>
      </c>
      <c r="E23" s="17">
        <v>5</v>
      </c>
      <c r="F23" s="1" t="s">
        <v>13</v>
      </c>
      <c r="G23" s="150" t="s">
        <v>42</v>
      </c>
      <c r="H23" s="1" t="s">
        <v>39</v>
      </c>
      <c r="J23" s="159" t="s">
        <v>510</v>
      </c>
      <c r="K23" s="16" t="s">
        <v>25</v>
      </c>
      <c r="L23" s="160">
        <v>14</v>
      </c>
      <c r="M23" s="160">
        <v>314</v>
      </c>
      <c r="N23" s="160">
        <v>19</v>
      </c>
      <c r="O23" s="160">
        <v>110</v>
      </c>
      <c r="P23" s="160">
        <v>8</v>
      </c>
      <c r="Q23" s="160">
        <v>5</v>
      </c>
      <c r="R23" s="160">
        <v>172</v>
      </c>
      <c r="S23" s="161">
        <v>2033</v>
      </c>
      <c r="T23" s="161" t="s">
        <v>42</v>
      </c>
      <c r="U23" s="161">
        <v>2520</v>
      </c>
      <c r="V23" s="160">
        <v>290</v>
      </c>
      <c r="W23" s="162">
        <f t="shared" si="0"/>
        <v>0.41082802547770703</v>
      </c>
    </row>
    <row r="24" spans="1:23">
      <c r="A24"/>
      <c r="B24" s="8" t="s">
        <v>311</v>
      </c>
      <c r="C24" s="17" t="s">
        <v>324</v>
      </c>
      <c r="D24" s="17">
        <v>24</v>
      </c>
      <c r="E24" s="17">
        <v>5</v>
      </c>
      <c r="F24" s="1" t="s">
        <v>35</v>
      </c>
      <c r="G24" s="150" t="s">
        <v>42</v>
      </c>
      <c r="H24" s="1" t="s">
        <v>54</v>
      </c>
      <c r="J24" s="159" t="s">
        <v>511</v>
      </c>
      <c r="K24" s="16" t="s">
        <v>9</v>
      </c>
      <c r="L24" s="160">
        <v>7</v>
      </c>
      <c r="M24" s="160">
        <v>196</v>
      </c>
      <c r="N24" s="160">
        <v>63</v>
      </c>
      <c r="O24" s="160">
        <v>28</v>
      </c>
      <c r="P24" s="160">
        <v>4</v>
      </c>
      <c r="Q24" s="160">
        <v>18</v>
      </c>
      <c r="R24" s="160">
        <v>83</v>
      </c>
      <c r="S24" s="161">
        <v>1221</v>
      </c>
      <c r="T24" s="161" t="s">
        <v>42</v>
      </c>
      <c r="U24" s="161">
        <v>987</v>
      </c>
      <c r="V24" s="160">
        <v>267</v>
      </c>
      <c r="W24" s="162">
        <f t="shared" si="0"/>
        <v>0.4642857142857143</v>
      </c>
    </row>
    <row r="25" spans="1:23">
      <c r="B25" s="1" t="s">
        <v>312</v>
      </c>
      <c r="C25" s="17" t="s">
        <v>324</v>
      </c>
      <c r="D25" s="17">
        <v>24</v>
      </c>
      <c r="E25" s="17">
        <v>5</v>
      </c>
      <c r="F25" s="1" t="s">
        <v>97</v>
      </c>
      <c r="G25" s="150" t="s">
        <v>42</v>
      </c>
      <c r="H25" s="1" t="s">
        <v>11</v>
      </c>
      <c r="J25" s="159" t="s">
        <v>512</v>
      </c>
      <c r="K25" s="16" t="s">
        <v>513</v>
      </c>
      <c r="L25" s="160">
        <v>9</v>
      </c>
      <c r="M25" s="160">
        <v>204</v>
      </c>
      <c r="N25" s="160">
        <v>29</v>
      </c>
      <c r="O25" s="160">
        <v>75</v>
      </c>
      <c r="P25" s="160">
        <v>8</v>
      </c>
      <c r="Q25" s="160">
        <v>6</v>
      </c>
      <c r="R25" s="160">
        <v>86</v>
      </c>
      <c r="S25" s="161">
        <v>1538</v>
      </c>
      <c r="T25" s="161" t="s">
        <v>42</v>
      </c>
      <c r="U25" s="161">
        <v>1458</v>
      </c>
      <c r="V25" s="160">
        <v>251</v>
      </c>
      <c r="W25" s="162">
        <f t="shared" si="0"/>
        <v>0.50980392156862742</v>
      </c>
    </row>
    <row r="26" spans="1:23">
      <c r="B26" s="1" t="s">
        <v>313</v>
      </c>
      <c r="C26" s="17" t="s">
        <v>319</v>
      </c>
      <c r="D26" s="17">
        <v>25</v>
      </c>
      <c r="E26" s="17">
        <v>5</v>
      </c>
      <c r="F26" s="1" t="s">
        <v>123</v>
      </c>
      <c r="G26" s="150" t="s">
        <v>42</v>
      </c>
      <c r="H26" s="1" t="s">
        <v>11</v>
      </c>
      <c r="J26" s="159" t="s">
        <v>514</v>
      </c>
      <c r="K26" s="1" t="s">
        <v>515</v>
      </c>
      <c r="L26" s="160">
        <v>7</v>
      </c>
      <c r="M26" s="160">
        <v>158</v>
      </c>
      <c r="N26" s="160">
        <v>29</v>
      </c>
      <c r="O26" s="160">
        <v>71</v>
      </c>
      <c r="P26" s="160">
        <v>2</v>
      </c>
      <c r="Q26" s="160">
        <v>10</v>
      </c>
      <c r="R26" s="160">
        <v>46</v>
      </c>
      <c r="S26" s="161">
        <v>1194</v>
      </c>
      <c r="T26" s="161" t="s">
        <v>42</v>
      </c>
      <c r="U26" s="161">
        <v>866</v>
      </c>
      <c r="V26" s="160">
        <v>241</v>
      </c>
      <c r="W26" s="162">
        <f t="shared" si="0"/>
        <v>0.63291139240506333</v>
      </c>
    </row>
    <row r="27" spans="1:23">
      <c r="B27" s="1" t="s">
        <v>314</v>
      </c>
      <c r="C27" s="17" t="s">
        <v>319</v>
      </c>
      <c r="D27" s="17">
        <v>25</v>
      </c>
      <c r="E27" s="17">
        <v>5</v>
      </c>
      <c r="F27" s="1" t="s">
        <v>13</v>
      </c>
      <c r="G27" s="150" t="s">
        <v>42</v>
      </c>
      <c r="H27" s="1" t="s">
        <v>54</v>
      </c>
      <c r="J27" s="159" t="s">
        <v>516</v>
      </c>
      <c r="K27" s="164" t="s">
        <v>11</v>
      </c>
      <c r="L27" s="165">
        <v>5</v>
      </c>
      <c r="M27" s="165">
        <v>110</v>
      </c>
      <c r="N27" s="165">
        <v>56</v>
      </c>
      <c r="O27" s="165">
        <v>27</v>
      </c>
      <c r="P27" s="165">
        <v>0</v>
      </c>
      <c r="Q27" s="165">
        <v>12</v>
      </c>
      <c r="R27" s="165">
        <v>15</v>
      </c>
      <c r="S27" s="166">
        <v>1043</v>
      </c>
      <c r="T27" s="166" t="s">
        <v>42</v>
      </c>
      <c r="U27" s="166">
        <v>519</v>
      </c>
      <c r="V27" s="165">
        <v>234</v>
      </c>
      <c r="W27" s="167">
        <f t="shared" si="0"/>
        <v>0.75454545454545452</v>
      </c>
    </row>
    <row r="28" spans="1:23">
      <c r="B28" s="121" t="s">
        <v>418</v>
      </c>
      <c r="C28" s="17" t="s">
        <v>321</v>
      </c>
      <c r="D28" s="17">
        <v>29</v>
      </c>
      <c r="E28" s="17">
        <v>5</v>
      </c>
      <c r="F28" s="1" t="s">
        <v>39</v>
      </c>
      <c r="G28" s="150" t="s">
        <v>42</v>
      </c>
      <c r="H28" s="1" t="s">
        <v>123</v>
      </c>
      <c r="J28" s="159" t="s">
        <v>517</v>
      </c>
      <c r="K28" s="16" t="s">
        <v>518</v>
      </c>
      <c r="L28" s="160">
        <v>9</v>
      </c>
      <c r="M28" s="160">
        <v>190</v>
      </c>
      <c r="N28" s="160">
        <v>0</v>
      </c>
      <c r="O28" s="160">
        <v>103</v>
      </c>
      <c r="P28" s="160">
        <v>12</v>
      </c>
      <c r="Q28" s="160">
        <v>0</v>
      </c>
      <c r="R28" s="160">
        <v>75</v>
      </c>
      <c r="S28" s="161">
        <v>1575</v>
      </c>
      <c r="T28" s="161" t="s">
        <v>42</v>
      </c>
      <c r="U28" s="161">
        <v>1263</v>
      </c>
      <c r="V28" s="160">
        <v>218</v>
      </c>
      <c r="W28" s="162">
        <f t="shared" si="0"/>
        <v>0.54210526315789476</v>
      </c>
    </row>
    <row r="29" spans="1:23">
      <c r="C29" s="17" t="s">
        <v>321</v>
      </c>
      <c r="D29" s="17">
        <v>29</v>
      </c>
      <c r="E29" s="17">
        <v>5</v>
      </c>
      <c r="F29" s="1" t="s">
        <v>98</v>
      </c>
      <c r="G29" s="150" t="s">
        <v>42</v>
      </c>
      <c r="H29" s="1" t="s">
        <v>13</v>
      </c>
      <c r="J29" s="159" t="s">
        <v>519</v>
      </c>
      <c r="K29" s="1" t="s">
        <v>520</v>
      </c>
      <c r="L29" s="160">
        <v>5</v>
      </c>
      <c r="M29" s="160">
        <v>112</v>
      </c>
      <c r="N29" s="160">
        <v>40</v>
      </c>
      <c r="O29" s="160">
        <v>42</v>
      </c>
      <c r="P29" s="160">
        <v>0</v>
      </c>
      <c r="Q29" s="160">
        <v>11</v>
      </c>
      <c r="R29" s="160">
        <v>19</v>
      </c>
      <c r="S29" s="161">
        <v>909</v>
      </c>
      <c r="T29" s="161" t="s">
        <v>42</v>
      </c>
      <c r="U29" s="161">
        <v>621</v>
      </c>
      <c r="V29" s="160">
        <v>215</v>
      </c>
      <c r="W29" s="162">
        <f t="shared" si="0"/>
        <v>0.7321428571428571</v>
      </c>
    </row>
    <row r="30" spans="1:23">
      <c r="B30" s="8" t="s">
        <v>315</v>
      </c>
      <c r="C30" s="17" t="s">
        <v>321</v>
      </c>
      <c r="D30" s="17">
        <v>29</v>
      </c>
      <c r="E30" s="17">
        <v>5</v>
      </c>
      <c r="F30" s="1" t="s">
        <v>14</v>
      </c>
      <c r="G30" s="150" t="s">
        <v>42</v>
      </c>
      <c r="H30" s="1" t="s">
        <v>182</v>
      </c>
      <c r="J30" s="159" t="s">
        <v>521</v>
      </c>
      <c r="K30" s="16" t="s">
        <v>522</v>
      </c>
      <c r="L30" s="160">
        <v>4</v>
      </c>
      <c r="M30" s="160">
        <v>127</v>
      </c>
      <c r="N30" s="160">
        <v>51</v>
      </c>
      <c r="O30" s="160">
        <v>22</v>
      </c>
      <c r="P30" s="160">
        <v>0</v>
      </c>
      <c r="Q30" s="160">
        <v>11</v>
      </c>
      <c r="R30" s="160">
        <v>43</v>
      </c>
      <c r="S30" s="161">
        <v>924</v>
      </c>
      <c r="T30" s="161" t="s">
        <v>42</v>
      </c>
      <c r="U30" s="161">
        <v>484</v>
      </c>
      <c r="V30" s="160">
        <v>208</v>
      </c>
      <c r="W30" s="162">
        <f t="shared" si="0"/>
        <v>0.57480314960629919</v>
      </c>
    </row>
    <row r="31" spans="1:23">
      <c r="B31" s="1" t="s">
        <v>316</v>
      </c>
      <c r="C31" s="17" t="s">
        <v>324</v>
      </c>
      <c r="D31" s="17">
        <v>31</v>
      </c>
      <c r="E31" s="17">
        <v>5</v>
      </c>
      <c r="F31" s="1" t="s">
        <v>54</v>
      </c>
      <c r="G31" s="150" t="s">
        <v>42</v>
      </c>
      <c r="H31" s="1" t="s">
        <v>11</v>
      </c>
      <c r="J31" s="159" t="s">
        <v>523</v>
      </c>
      <c r="K31" s="16" t="s">
        <v>151</v>
      </c>
      <c r="L31" s="160">
        <v>8</v>
      </c>
      <c r="M31" s="160">
        <v>210</v>
      </c>
      <c r="N31" s="160">
        <v>32</v>
      </c>
      <c r="O31" s="160">
        <v>28</v>
      </c>
      <c r="P31" s="160">
        <v>4</v>
      </c>
      <c r="Q31" s="160">
        <v>46</v>
      </c>
      <c r="R31" s="160">
        <v>100</v>
      </c>
      <c r="S31" s="161">
        <v>1177</v>
      </c>
      <c r="T31" s="161" t="s">
        <v>42</v>
      </c>
      <c r="U31" s="161">
        <v>1561</v>
      </c>
      <c r="V31" s="160">
        <v>202</v>
      </c>
      <c r="W31" s="162">
        <f t="shared" si="0"/>
        <v>0.2857142857142857</v>
      </c>
    </row>
    <row r="32" spans="1:23">
      <c r="B32" s="1" t="s">
        <v>317</v>
      </c>
      <c r="C32" s="17" t="s">
        <v>324</v>
      </c>
      <c r="D32" s="17">
        <v>31</v>
      </c>
      <c r="E32" s="17">
        <v>5</v>
      </c>
      <c r="F32" s="1" t="s">
        <v>97</v>
      </c>
      <c r="G32" s="150" t="s">
        <v>42</v>
      </c>
      <c r="H32" s="1" t="s">
        <v>408</v>
      </c>
      <c r="J32" s="159" t="s">
        <v>524</v>
      </c>
      <c r="K32" s="16" t="s">
        <v>525</v>
      </c>
      <c r="L32" s="160">
        <v>10</v>
      </c>
      <c r="M32" s="160">
        <v>224</v>
      </c>
      <c r="N32" s="160">
        <v>0</v>
      </c>
      <c r="O32" s="160">
        <v>95</v>
      </c>
      <c r="P32" s="160">
        <v>6</v>
      </c>
      <c r="Q32" s="160">
        <v>0</v>
      </c>
      <c r="R32" s="160">
        <v>123</v>
      </c>
      <c r="S32" s="161">
        <v>1786</v>
      </c>
      <c r="T32" s="161" t="s">
        <v>42</v>
      </c>
      <c r="U32" s="161">
        <v>1958</v>
      </c>
      <c r="V32" s="160">
        <v>196</v>
      </c>
      <c r="W32" s="162">
        <f t="shared" si="0"/>
        <v>0.42410714285714285</v>
      </c>
    </row>
    <row r="33" spans="2:23">
      <c r="B33" s="1" t="s">
        <v>318</v>
      </c>
      <c r="C33" s="17" t="s">
        <v>324</v>
      </c>
      <c r="D33" s="17">
        <v>31</v>
      </c>
      <c r="E33" s="17">
        <v>5</v>
      </c>
      <c r="F33" s="1" t="s">
        <v>182</v>
      </c>
      <c r="G33" s="150" t="s">
        <v>42</v>
      </c>
      <c r="H33" s="1" t="s">
        <v>39</v>
      </c>
      <c r="J33" s="159" t="s">
        <v>526</v>
      </c>
      <c r="K33" s="16" t="s">
        <v>527</v>
      </c>
      <c r="L33" s="160">
        <v>4</v>
      </c>
      <c r="M33" s="160">
        <v>100</v>
      </c>
      <c r="N33" s="160">
        <v>41</v>
      </c>
      <c r="O33" s="160">
        <v>22</v>
      </c>
      <c r="P33" s="160">
        <v>0</v>
      </c>
      <c r="Q33" s="160">
        <v>11</v>
      </c>
      <c r="R33" s="160">
        <v>26</v>
      </c>
      <c r="S33" s="161">
        <v>810</v>
      </c>
      <c r="T33" s="161" t="s">
        <v>42</v>
      </c>
      <c r="U33" s="161">
        <v>681</v>
      </c>
      <c r="V33" s="160">
        <v>178</v>
      </c>
      <c r="W33" s="162">
        <f t="shared" si="0"/>
        <v>0.63</v>
      </c>
    </row>
    <row r="34" spans="2:23">
      <c r="B34" s="121" t="s">
        <v>419</v>
      </c>
      <c r="C34" s="17" t="s">
        <v>324</v>
      </c>
      <c r="D34" s="17">
        <v>31</v>
      </c>
      <c r="E34" s="17">
        <v>5</v>
      </c>
      <c r="F34" s="1" t="s">
        <v>123</v>
      </c>
      <c r="G34" s="150" t="s">
        <v>42</v>
      </c>
      <c r="H34" s="1" t="s">
        <v>35</v>
      </c>
      <c r="J34" s="159" t="s">
        <v>528</v>
      </c>
      <c r="K34" s="1" t="s">
        <v>529</v>
      </c>
      <c r="L34" s="160">
        <v>5</v>
      </c>
      <c r="M34" s="160">
        <v>136</v>
      </c>
      <c r="N34" s="160">
        <v>26</v>
      </c>
      <c r="O34" s="160">
        <v>22</v>
      </c>
      <c r="P34" s="160">
        <v>6</v>
      </c>
      <c r="Q34" s="160">
        <v>30</v>
      </c>
      <c r="R34" s="160">
        <v>52</v>
      </c>
      <c r="S34" s="161">
        <v>848</v>
      </c>
      <c r="T34" s="161" t="s">
        <v>42</v>
      </c>
      <c r="U34" s="161">
        <v>958</v>
      </c>
      <c r="V34" s="160">
        <v>158</v>
      </c>
      <c r="W34" s="162">
        <f t="shared" si="0"/>
        <v>0.35294117647058826</v>
      </c>
    </row>
    <row r="35" spans="2:23">
      <c r="B35" s="14"/>
      <c r="C35" s="17" t="s">
        <v>320</v>
      </c>
      <c r="D35" s="17">
        <v>2</v>
      </c>
      <c r="E35" s="17">
        <v>6</v>
      </c>
      <c r="F35" s="1" t="s">
        <v>14</v>
      </c>
      <c r="G35" s="150" t="s">
        <v>42</v>
      </c>
      <c r="H35" s="1" t="s">
        <v>35</v>
      </c>
      <c r="J35" s="159" t="s">
        <v>530</v>
      </c>
      <c r="K35" s="164" t="s">
        <v>13</v>
      </c>
      <c r="L35" s="165">
        <v>4</v>
      </c>
      <c r="M35" s="165">
        <v>90</v>
      </c>
      <c r="N35" s="165">
        <v>37</v>
      </c>
      <c r="O35" s="165">
        <v>17</v>
      </c>
      <c r="P35" s="165">
        <v>0</v>
      </c>
      <c r="Q35" s="165">
        <v>12</v>
      </c>
      <c r="R35" s="165">
        <v>24</v>
      </c>
      <c r="S35" s="166">
        <v>741</v>
      </c>
      <c r="T35" s="166" t="s">
        <v>42</v>
      </c>
      <c r="U35" s="166">
        <v>559</v>
      </c>
      <c r="V35" s="165">
        <v>157</v>
      </c>
      <c r="W35" s="167">
        <f t="shared" si="0"/>
        <v>0.6</v>
      </c>
    </row>
    <row r="36" spans="2:23">
      <c r="B36" s="14"/>
      <c r="C36" s="17" t="s">
        <v>320</v>
      </c>
      <c r="D36" s="17">
        <v>2</v>
      </c>
      <c r="E36" s="17">
        <v>6</v>
      </c>
      <c r="F36" s="1" t="s">
        <v>11</v>
      </c>
      <c r="G36" s="150" t="s">
        <v>42</v>
      </c>
      <c r="H36" s="1" t="s">
        <v>237</v>
      </c>
      <c r="J36" s="159" t="s">
        <v>531</v>
      </c>
      <c r="K36" s="1" t="s">
        <v>532</v>
      </c>
      <c r="L36" s="160">
        <v>5</v>
      </c>
      <c r="M36" s="160">
        <v>126</v>
      </c>
      <c r="N36" s="160">
        <v>25</v>
      </c>
      <c r="O36" s="160">
        <v>23</v>
      </c>
      <c r="P36" s="160">
        <v>2</v>
      </c>
      <c r="Q36" s="160">
        <v>27</v>
      </c>
      <c r="R36" s="160">
        <v>49</v>
      </c>
      <c r="S36" s="161">
        <v>775</v>
      </c>
      <c r="T36" s="161" t="s">
        <v>42</v>
      </c>
      <c r="U36" s="161">
        <v>881</v>
      </c>
      <c r="V36" s="160">
        <v>150</v>
      </c>
      <c r="W36" s="162">
        <f t="shared" si="0"/>
        <v>0.38095238095238093</v>
      </c>
    </row>
    <row r="37" spans="2:23">
      <c r="B37" s="14"/>
      <c r="C37" s="17" t="s">
        <v>320</v>
      </c>
      <c r="D37" s="17">
        <v>2</v>
      </c>
      <c r="E37" s="17">
        <v>6</v>
      </c>
      <c r="F37" s="1" t="s">
        <v>13</v>
      </c>
      <c r="G37" s="150" t="s">
        <v>42</v>
      </c>
      <c r="H37" s="1" t="s">
        <v>98</v>
      </c>
      <c r="J37" s="159" t="s">
        <v>533</v>
      </c>
      <c r="K37" s="16" t="s">
        <v>534</v>
      </c>
      <c r="L37" s="160">
        <v>6</v>
      </c>
      <c r="M37" s="160">
        <v>127</v>
      </c>
      <c r="N37" s="160">
        <v>21</v>
      </c>
      <c r="O37" s="160">
        <v>33</v>
      </c>
      <c r="P37" s="160">
        <v>2</v>
      </c>
      <c r="Q37" s="160">
        <v>16</v>
      </c>
      <c r="R37" s="160">
        <v>55</v>
      </c>
      <c r="S37" s="161">
        <v>684</v>
      </c>
      <c r="T37" s="161" t="s">
        <v>42</v>
      </c>
      <c r="U37" s="161">
        <v>764</v>
      </c>
      <c r="V37" s="160">
        <v>147</v>
      </c>
      <c r="W37" s="162">
        <f t="shared" si="0"/>
        <v>0.42519685039370081</v>
      </c>
    </row>
    <row r="38" spans="2:23">
      <c r="B38" s="14"/>
      <c r="C38" s="17" t="s">
        <v>320</v>
      </c>
      <c r="D38" s="17">
        <v>2</v>
      </c>
      <c r="E38" s="17">
        <v>6</v>
      </c>
      <c r="F38" s="1" t="s">
        <v>408</v>
      </c>
      <c r="G38" s="150" t="s">
        <v>42</v>
      </c>
      <c r="H38" s="1" t="s">
        <v>39</v>
      </c>
      <c r="J38" s="159" t="s">
        <v>535</v>
      </c>
      <c r="K38" s="16" t="s">
        <v>277</v>
      </c>
      <c r="L38" s="160">
        <v>3</v>
      </c>
      <c r="M38" s="160">
        <v>78</v>
      </c>
      <c r="N38" s="160">
        <v>18</v>
      </c>
      <c r="O38" s="160">
        <v>43</v>
      </c>
      <c r="P38" s="160">
        <v>0</v>
      </c>
      <c r="Q38" s="160">
        <v>3</v>
      </c>
      <c r="R38" s="160">
        <v>14</v>
      </c>
      <c r="S38" s="161">
        <v>744</v>
      </c>
      <c r="T38" s="161" t="s">
        <v>42</v>
      </c>
      <c r="U38" s="161">
        <v>400</v>
      </c>
      <c r="V38" s="160">
        <v>143</v>
      </c>
      <c r="W38" s="162">
        <f t="shared" si="0"/>
        <v>0.78205128205128205</v>
      </c>
    </row>
    <row r="39" spans="2:23">
      <c r="B39" s="14"/>
      <c r="C39" s="17" t="s">
        <v>322</v>
      </c>
      <c r="D39" s="17">
        <v>4</v>
      </c>
      <c r="E39" s="17">
        <v>6</v>
      </c>
      <c r="F39" s="1" t="s">
        <v>11</v>
      </c>
      <c r="G39" s="150" t="s">
        <v>42</v>
      </c>
      <c r="H39" s="1" t="s">
        <v>123</v>
      </c>
      <c r="J39" s="159" t="s">
        <v>536</v>
      </c>
      <c r="K39" s="16" t="s">
        <v>24</v>
      </c>
      <c r="L39" s="160">
        <v>7</v>
      </c>
      <c r="M39" s="160">
        <v>166</v>
      </c>
      <c r="N39" s="160">
        <v>8</v>
      </c>
      <c r="O39" s="160">
        <v>50</v>
      </c>
      <c r="P39" s="160">
        <v>10</v>
      </c>
      <c r="Q39" s="160">
        <v>6</v>
      </c>
      <c r="R39" s="160">
        <v>92</v>
      </c>
      <c r="S39" s="161">
        <v>1028</v>
      </c>
      <c r="T39" s="161" t="s">
        <v>42</v>
      </c>
      <c r="U39" s="161">
        <v>1275</v>
      </c>
      <c r="V39" s="160">
        <v>140</v>
      </c>
      <c r="W39" s="162">
        <f t="shared" si="0"/>
        <v>0.3493975903614458</v>
      </c>
    </row>
    <row r="40" spans="2:23">
      <c r="B40" s="14"/>
      <c r="C40" s="17" t="s">
        <v>322</v>
      </c>
      <c r="D40" s="17">
        <v>4</v>
      </c>
      <c r="E40" s="17">
        <v>6</v>
      </c>
      <c r="F40" s="1" t="s">
        <v>13</v>
      </c>
      <c r="G40" s="150" t="s">
        <v>42</v>
      </c>
      <c r="H40" s="1" t="s">
        <v>97</v>
      </c>
      <c r="J40" s="159" t="s">
        <v>537</v>
      </c>
      <c r="K40" s="16" t="s">
        <v>538</v>
      </c>
      <c r="L40" s="160">
        <v>7</v>
      </c>
      <c r="M40" s="160">
        <v>154</v>
      </c>
      <c r="N40" s="160">
        <v>6</v>
      </c>
      <c r="O40" s="160">
        <v>54</v>
      </c>
      <c r="P40" s="160">
        <v>4</v>
      </c>
      <c r="Q40" s="160">
        <v>7</v>
      </c>
      <c r="R40" s="160">
        <v>83</v>
      </c>
      <c r="S40" s="161">
        <v>936</v>
      </c>
      <c r="T40" s="161" t="s">
        <v>42</v>
      </c>
      <c r="U40" s="161">
        <v>1102</v>
      </c>
      <c r="V40" s="160">
        <v>137</v>
      </c>
      <c r="W40" s="162">
        <f t="shared" si="0"/>
        <v>0.38961038961038963</v>
      </c>
    </row>
    <row r="41" spans="2:23">
      <c r="B41" s="14"/>
      <c r="C41" s="17" t="s">
        <v>321</v>
      </c>
      <c r="D41" s="17">
        <v>5</v>
      </c>
      <c r="E41" s="17">
        <v>6</v>
      </c>
      <c r="F41" s="1" t="s">
        <v>54</v>
      </c>
      <c r="G41" s="150" t="s">
        <v>42</v>
      </c>
      <c r="H41" s="1" t="s">
        <v>123</v>
      </c>
      <c r="J41" s="159" t="s">
        <v>539</v>
      </c>
      <c r="K41" s="16" t="s">
        <v>540</v>
      </c>
      <c r="L41" s="160">
        <v>6</v>
      </c>
      <c r="M41" s="160">
        <v>151</v>
      </c>
      <c r="N41" s="160">
        <v>15</v>
      </c>
      <c r="O41" s="160">
        <v>28</v>
      </c>
      <c r="P41" s="160">
        <v>5</v>
      </c>
      <c r="Q41" s="160">
        <v>28</v>
      </c>
      <c r="R41" s="160">
        <v>75</v>
      </c>
      <c r="S41" s="161">
        <v>773</v>
      </c>
      <c r="T41" s="161" t="s">
        <v>42</v>
      </c>
      <c r="U41" s="161">
        <v>1192</v>
      </c>
      <c r="V41" s="160">
        <v>134</v>
      </c>
      <c r="W41" s="162">
        <f t="shared" si="0"/>
        <v>0.28476821192052981</v>
      </c>
    </row>
    <row r="42" spans="2:23">
      <c r="B42" s="14"/>
      <c r="C42" s="17" t="s">
        <v>321</v>
      </c>
      <c r="D42" s="17">
        <v>5</v>
      </c>
      <c r="E42" s="17">
        <v>6</v>
      </c>
      <c r="F42" s="1" t="s">
        <v>182</v>
      </c>
      <c r="G42" s="150" t="s">
        <v>42</v>
      </c>
      <c r="H42" s="1" t="s">
        <v>408</v>
      </c>
      <c r="J42" s="159" t="s">
        <v>541</v>
      </c>
      <c r="K42" s="16" t="s">
        <v>542</v>
      </c>
      <c r="L42" s="160">
        <v>6</v>
      </c>
      <c r="M42" s="160">
        <v>130</v>
      </c>
      <c r="N42" s="160">
        <v>19</v>
      </c>
      <c r="O42" s="160">
        <v>27</v>
      </c>
      <c r="P42" s="160">
        <v>0</v>
      </c>
      <c r="Q42" s="160">
        <v>22</v>
      </c>
      <c r="R42" s="160">
        <v>62</v>
      </c>
      <c r="S42" s="161">
        <v>656</v>
      </c>
      <c r="T42" s="161" t="s">
        <v>42</v>
      </c>
      <c r="U42" s="161">
        <v>955</v>
      </c>
      <c r="V42" s="160">
        <v>133</v>
      </c>
      <c r="W42" s="162">
        <f t="shared" si="0"/>
        <v>0.35384615384615387</v>
      </c>
    </row>
    <row r="43" spans="2:23">
      <c r="B43" s="14"/>
      <c r="C43" s="17" t="s">
        <v>321</v>
      </c>
      <c r="D43" s="17">
        <v>5</v>
      </c>
      <c r="E43" s="17">
        <v>6</v>
      </c>
      <c r="F43" s="1" t="s">
        <v>39</v>
      </c>
      <c r="G43" s="150" t="s">
        <v>42</v>
      </c>
      <c r="H43" s="1" t="s">
        <v>98</v>
      </c>
      <c r="J43" s="159" t="s">
        <v>543</v>
      </c>
      <c r="K43" s="16" t="s">
        <v>544</v>
      </c>
      <c r="L43" s="160">
        <v>4</v>
      </c>
      <c r="M43" s="160">
        <v>84</v>
      </c>
      <c r="N43" s="160">
        <v>0</v>
      </c>
      <c r="O43" s="160">
        <v>61</v>
      </c>
      <c r="P43" s="160">
        <v>8</v>
      </c>
      <c r="Q43" s="160">
        <v>0</v>
      </c>
      <c r="R43" s="160">
        <v>15</v>
      </c>
      <c r="S43" s="161">
        <v>802</v>
      </c>
      <c r="T43" s="161" t="s">
        <v>42</v>
      </c>
      <c r="U43" s="161">
        <v>430</v>
      </c>
      <c r="V43" s="160">
        <v>130</v>
      </c>
      <c r="W43" s="162">
        <f t="shared" si="0"/>
        <v>0.72619047619047616</v>
      </c>
    </row>
    <row r="44" spans="2:23">
      <c r="B44" s="14"/>
      <c r="C44" s="17" t="s">
        <v>321</v>
      </c>
      <c r="D44" s="17">
        <v>5</v>
      </c>
      <c r="E44" s="17">
        <v>6</v>
      </c>
      <c r="F44" s="1" t="s">
        <v>237</v>
      </c>
      <c r="G44" s="150" t="s">
        <v>42</v>
      </c>
      <c r="H44" s="1" t="s">
        <v>14</v>
      </c>
      <c r="J44" s="159" t="s">
        <v>545</v>
      </c>
      <c r="K44" s="16" t="s">
        <v>546</v>
      </c>
      <c r="L44" s="160">
        <v>4</v>
      </c>
      <c r="M44" s="160">
        <v>90</v>
      </c>
      <c r="N44" s="160">
        <v>30</v>
      </c>
      <c r="O44" s="160">
        <v>10</v>
      </c>
      <c r="P44" s="160">
        <v>0</v>
      </c>
      <c r="Q44" s="160">
        <v>20</v>
      </c>
      <c r="R44" s="160">
        <v>30</v>
      </c>
      <c r="S44" s="161">
        <v>551</v>
      </c>
      <c r="T44" s="161" t="s">
        <v>42</v>
      </c>
      <c r="U44" s="161">
        <v>587</v>
      </c>
      <c r="V44" s="160">
        <v>130</v>
      </c>
      <c r="W44" s="162">
        <f t="shared" si="0"/>
        <v>0.44444444444444442</v>
      </c>
    </row>
    <row r="45" spans="2:23">
      <c r="B45" s="14"/>
      <c r="C45" s="17" t="s">
        <v>321</v>
      </c>
      <c r="D45" s="17">
        <v>5</v>
      </c>
      <c r="E45" s="17">
        <v>6</v>
      </c>
      <c r="F45" s="1" t="s">
        <v>35</v>
      </c>
      <c r="G45" s="150" t="s">
        <v>42</v>
      </c>
      <c r="H45" s="1" t="s">
        <v>13</v>
      </c>
      <c r="J45" s="159" t="s">
        <v>547</v>
      </c>
      <c r="K45" s="16" t="s">
        <v>548</v>
      </c>
      <c r="L45" s="160">
        <v>2</v>
      </c>
      <c r="M45" s="160">
        <v>52</v>
      </c>
      <c r="N45" s="160">
        <v>36</v>
      </c>
      <c r="O45" s="160">
        <v>7</v>
      </c>
      <c r="P45" s="160">
        <v>0</v>
      </c>
      <c r="Q45" s="160">
        <v>3</v>
      </c>
      <c r="R45" s="160">
        <v>6</v>
      </c>
      <c r="S45" s="161">
        <v>520</v>
      </c>
      <c r="T45" s="161" t="s">
        <v>42</v>
      </c>
      <c r="U45" s="161">
        <v>194</v>
      </c>
      <c r="V45" s="160">
        <v>125</v>
      </c>
      <c r="W45" s="162">
        <f t="shared" si="0"/>
        <v>0.82692307692307687</v>
      </c>
    </row>
    <row r="46" spans="2:23">
      <c r="B46" s="14"/>
      <c r="C46" s="17" t="s">
        <v>324</v>
      </c>
      <c r="D46" s="17">
        <v>7</v>
      </c>
      <c r="E46" s="17">
        <v>6</v>
      </c>
      <c r="F46" s="1" t="s">
        <v>11</v>
      </c>
      <c r="G46" s="150" t="s">
        <v>42</v>
      </c>
      <c r="H46" s="1" t="s">
        <v>182</v>
      </c>
      <c r="J46" s="159" t="s">
        <v>549</v>
      </c>
      <c r="K46" s="164" t="s">
        <v>14</v>
      </c>
      <c r="L46" s="165">
        <v>5</v>
      </c>
      <c r="M46" s="165">
        <v>110</v>
      </c>
      <c r="N46" s="165">
        <v>23</v>
      </c>
      <c r="O46" s="165">
        <v>20</v>
      </c>
      <c r="P46" s="165">
        <v>0</v>
      </c>
      <c r="Q46" s="165">
        <v>16</v>
      </c>
      <c r="R46" s="165">
        <v>51</v>
      </c>
      <c r="S46" s="166">
        <v>706</v>
      </c>
      <c r="T46" s="166" t="s">
        <v>42</v>
      </c>
      <c r="U46" s="166">
        <v>846</v>
      </c>
      <c r="V46" s="165">
        <v>125</v>
      </c>
      <c r="W46" s="167">
        <f t="shared" si="0"/>
        <v>0.39090909090909093</v>
      </c>
    </row>
    <row r="47" spans="2:23">
      <c r="B47" s="14"/>
      <c r="C47" s="17" t="s">
        <v>324</v>
      </c>
      <c r="D47" s="17">
        <v>7</v>
      </c>
      <c r="E47" s="17">
        <v>6</v>
      </c>
      <c r="F47" s="1" t="s">
        <v>14</v>
      </c>
      <c r="G47" s="150" t="s">
        <v>42</v>
      </c>
      <c r="H47" s="1" t="s">
        <v>237</v>
      </c>
      <c r="J47" s="159" t="s">
        <v>550</v>
      </c>
      <c r="K47" s="16" t="s">
        <v>469</v>
      </c>
      <c r="L47" s="160">
        <v>6</v>
      </c>
      <c r="M47" s="160">
        <v>130</v>
      </c>
      <c r="N47" s="160">
        <v>17</v>
      </c>
      <c r="O47" s="160">
        <v>27</v>
      </c>
      <c r="P47" s="160">
        <v>1</v>
      </c>
      <c r="Q47" s="160">
        <v>19</v>
      </c>
      <c r="R47" s="160">
        <v>66</v>
      </c>
      <c r="S47" s="161">
        <v>809</v>
      </c>
      <c r="T47" s="161" t="s">
        <v>42</v>
      </c>
      <c r="U47" s="161">
        <v>1189</v>
      </c>
      <c r="V47" s="160">
        <v>125</v>
      </c>
      <c r="W47" s="162">
        <f t="shared" si="0"/>
        <v>0.33846153846153848</v>
      </c>
    </row>
    <row r="48" spans="2:23">
      <c r="B48" s="14"/>
      <c r="C48" s="17" t="s">
        <v>324</v>
      </c>
      <c r="D48" s="17">
        <v>7</v>
      </c>
      <c r="E48" s="17">
        <v>6</v>
      </c>
      <c r="F48" s="1" t="s">
        <v>97</v>
      </c>
      <c r="G48" s="150" t="s">
        <v>42</v>
      </c>
      <c r="H48" s="1" t="s">
        <v>39</v>
      </c>
      <c r="J48" s="159" t="s">
        <v>551</v>
      </c>
      <c r="K48" s="16" t="s">
        <v>552</v>
      </c>
      <c r="L48" s="160">
        <v>4</v>
      </c>
      <c r="M48" s="160">
        <v>86</v>
      </c>
      <c r="N48" s="160">
        <v>19</v>
      </c>
      <c r="O48" s="160">
        <v>24</v>
      </c>
      <c r="P48" s="160">
        <v>0</v>
      </c>
      <c r="Q48" s="160">
        <v>15</v>
      </c>
      <c r="R48" s="160">
        <v>28</v>
      </c>
      <c r="S48" s="161">
        <v>651</v>
      </c>
      <c r="T48" s="161" t="s">
        <v>42</v>
      </c>
      <c r="U48" s="161">
        <v>654</v>
      </c>
      <c r="V48" s="160">
        <v>120</v>
      </c>
      <c r="W48" s="162">
        <f t="shared" si="0"/>
        <v>0.5</v>
      </c>
    </row>
    <row r="49" spans="2:23">
      <c r="B49" s="14"/>
      <c r="C49" s="17" t="s">
        <v>319</v>
      </c>
      <c r="D49" s="17">
        <v>8</v>
      </c>
      <c r="E49" s="17">
        <v>6</v>
      </c>
      <c r="F49" s="1" t="s">
        <v>98</v>
      </c>
      <c r="G49" s="150" t="s">
        <v>42</v>
      </c>
      <c r="H49" s="1" t="s">
        <v>35</v>
      </c>
      <c r="J49" s="159" t="s">
        <v>553</v>
      </c>
      <c r="K49" s="164" t="s">
        <v>54</v>
      </c>
      <c r="L49" s="165">
        <v>5</v>
      </c>
      <c r="M49" s="165">
        <v>110</v>
      </c>
      <c r="N49" s="165">
        <v>15</v>
      </c>
      <c r="O49" s="165">
        <v>28</v>
      </c>
      <c r="P49" s="165">
        <v>0</v>
      </c>
      <c r="Q49" s="165">
        <v>17</v>
      </c>
      <c r="R49" s="165">
        <v>50</v>
      </c>
      <c r="S49" s="166">
        <v>694</v>
      </c>
      <c r="T49" s="166" t="s">
        <v>42</v>
      </c>
      <c r="U49" s="166">
        <v>911</v>
      </c>
      <c r="V49" s="165">
        <v>118</v>
      </c>
      <c r="W49" s="167">
        <f t="shared" si="0"/>
        <v>0.39090909090909093</v>
      </c>
    </row>
    <row r="50" spans="2:23">
      <c r="B50" s="14"/>
      <c r="C50" s="17" t="s">
        <v>319</v>
      </c>
      <c r="D50" s="17">
        <v>8</v>
      </c>
      <c r="E50" s="17">
        <v>6</v>
      </c>
      <c r="F50" s="1" t="s">
        <v>123</v>
      </c>
      <c r="G50" s="150" t="s">
        <v>42</v>
      </c>
      <c r="H50" s="1" t="s">
        <v>13</v>
      </c>
      <c r="J50" s="159" t="s">
        <v>554</v>
      </c>
      <c r="K50" s="16" t="s">
        <v>555</v>
      </c>
      <c r="L50" s="160">
        <v>6</v>
      </c>
      <c r="M50" s="160">
        <v>128</v>
      </c>
      <c r="N50" s="160">
        <v>0</v>
      </c>
      <c r="O50" s="160">
        <v>53</v>
      </c>
      <c r="P50" s="160">
        <v>11</v>
      </c>
      <c r="Q50" s="160">
        <v>0</v>
      </c>
      <c r="R50" s="160">
        <v>64</v>
      </c>
      <c r="S50" s="161">
        <v>771</v>
      </c>
      <c r="T50" s="161" t="s">
        <v>42</v>
      </c>
      <c r="U50" s="161">
        <v>842</v>
      </c>
      <c r="V50" s="160">
        <v>117</v>
      </c>
      <c r="W50" s="162">
        <f t="shared" si="0"/>
        <v>0.4140625</v>
      </c>
    </row>
    <row r="51" spans="2:23">
      <c r="B51" s="14"/>
      <c r="C51" s="17" t="s">
        <v>319</v>
      </c>
      <c r="D51" s="17">
        <v>8</v>
      </c>
      <c r="E51" s="17">
        <v>6</v>
      </c>
      <c r="F51" s="1" t="s">
        <v>54</v>
      </c>
      <c r="G51" s="150" t="s">
        <v>42</v>
      </c>
      <c r="H51" s="1" t="s">
        <v>182</v>
      </c>
      <c r="J51" s="159" t="s">
        <v>556</v>
      </c>
      <c r="K51" s="16" t="s">
        <v>273</v>
      </c>
      <c r="L51" s="160">
        <v>4</v>
      </c>
      <c r="M51" s="160">
        <v>87</v>
      </c>
      <c r="N51" s="160">
        <v>20</v>
      </c>
      <c r="O51" s="160">
        <v>14</v>
      </c>
      <c r="P51" s="160">
        <v>0</v>
      </c>
      <c r="Q51" s="160">
        <v>15</v>
      </c>
      <c r="R51" s="160">
        <v>38</v>
      </c>
      <c r="S51" s="161">
        <v>505</v>
      </c>
      <c r="T51" s="161" t="s">
        <v>42</v>
      </c>
      <c r="U51" s="161">
        <v>724</v>
      </c>
      <c r="V51" s="160">
        <v>103</v>
      </c>
      <c r="W51" s="162">
        <f t="shared" si="0"/>
        <v>0.39080459770114945</v>
      </c>
    </row>
    <row r="52" spans="2:23">
      <c r="B52" s="14"/>
      <c r="C52" s="17" t="s">
        <v>320</v>
      </c>
      <c r="D52" s="17">
        <v>9</v>
      </c>
      <c r="E52" s="17">
        <v>6</v>
      </c>
      <c r="F52" s="1" t="s">
        <v>35</v>
      </c>
      <c r="G52" s="150" t="s">
        <v>42</v>
      </c>
      <c r="H52" s="1" t="s">
        <v>39</v>
      </c>
      <c r="J52" s="159" t="s">
        <v>557</v>
      </c>
      <c r="K52" s="16" t="s">
        <v>280</v>
      </c>
      <c r="L52" s="160">
        <v>4</v>
      </c>
      <c r="M52" s="160">
        <v>88</v>
      </c>
      <c r="N52" s="160">
        <v>22</v>
      </c>
      <c r="O52" s="160">
        <v>10</v>
      </c>
      <c r="P52" s="160">
        <v>0</v>
      </c>
      <c r="Q52" s="160">
        <v>16</v>
      </c>
      <c r="R52" s="160">
        <v>40</v>
      </c>
      <c r="S52" s="161">
        <v>512</v>
      </c>
      <c r="T52" s="161" t="s">
        <v>42</v>
      </c>
      <c r="U52" s="161">
        <v>598</v>
      </c>
      <c r="V52" s="160">
        <v>102</v>
      </c>
      <c r="W52" s="162">
        <f t="shared" si="0"/>
        <v>0.36363636363636365</v>
      </c>
    </row>
    <row r="53" spans="2:23">
      <c r="B53" s="14"/>
      <c r="C53" s="17" t="s">
        <v>322</v>
      </c>
      <c r="D53" s="17">
        <v>11</v>
      </c>
      <c r="E53" s="17">
        <v>6</v>
      </c>
      <c r="F53" s="1" t="s">
        <v>11</v>
      </c>
      <c r="G53" s="150" t="s">
        <v>42</v>
      </c>
      <c r="H53" s="1" t="s">
        <v>408</v>
      </c>
      <c r="J53" s="159" t="s">
        <v>558</v>
      </c>
      <c r="K53" s="1" t="s">
        <v>559</v>
      </c>
      <c r="L53" s="160">
        <v>3</v>
      </c>
      <c r="M53" s="160">
        <v>74</v>
      </c>
      <c r="N53" s="160">
        <v>0</v>
      </c>
      <c r="O53" s="160">
        <v>48</v>
      </c>
      <c r="P53" s="160">
        <v>3</v>
      </c>
      <c r="Q53" s="160">
        <v>0</v>
      </c>
      <c r="R53" s="160">
        <v>23</v>
      </c>
      <c r="S53" s="161">
        <v>644</v>
      </c>
      <c r="T53" s="161" t="s">
        <v>42</v>
      </c>
      <c r="U53" s="161">
        <v>426</v>
      </c>
      <c r="V53" s="160">
        <v>99</v>
      </c>
      <c r="W53" s="162">
        <f t="shared" si="0"/>
        <v>0.64864864864864868</v>
      </c>
    </row>
    <row r="54" spans="2:23">
      <c r="B54" s="14"/>
      <c r="C54" s="17" t="s">
        <v>322</v>
      </c>
      <c r="D54" s="17">
        <v>11</v>
      </c>
      <c r="E54" s="17">
        <v>6</v>
      </c>
      <c r="F54" s="1" t="s">
        <v>237</v>
      </c>
      <c r="G54" s="150" t="s">
        <v>42</v>
      </c>
      <c r="H54" s="1" t="s">
        <v>98</v>
      </c>
      <c r="J54" s="159" t="s">
        <v>560</v>
      </c>
      <c r="K54" s="16" t="s">
        <v>561</v>
      </c>
      <c r="L54" s="160">
        <v>3</v>
      </c>
      <c r="M54" s="160">
        <v>78</v>
      </c>
      <c r="N54" s="160">
        <v>18</v>
      </c>
      <c r="O54" s="160">
        <v>14</v>
      </c>
      <c r="P54" s="160">
        <v>5</v>
      </c>
      <c r="Q54" s="160">
        <v>10</v>
      </c>
      <c r="R54" s="160">
        <v>31</v>
      </c>
      <c r="S54" s="161">
        <v>525</v>
      </c>
      <c r="T54" s="161" t="s">
        <v>42</v>
      </c>
      <c r="U54" s="161">
        <v>557</v>
      </c>
      <c r="V54" s="160">
        <v>97</v>
      </c>
      <c r="W54" s="162">
        <f t="shared" si="0"/>
        <v>0.41025641025641024</v>
      </c>
    </row>
    <row r="55" spans="2:23">
      <c r="B55" s="14"/>
      <c r="C55" s="17" t="s">
        <v>322</v>
      </c>
      <c r="D55" s="17">
        <v>11</v>
      </c>
      <c r="E55" s="17">
        <v>6</v>
      </c>
      <c r="F55" s="1" t="s">
        <v>123</v>
      </c>
      <c r="G55" s="150" t="s">
        <v>42</v>
      </c>
      <c r="H55" s="1" t="s">
        <v>97</v>
      </c>
      <c r="J55" s="159" t="s">
        <v>562</v>
      </c>
      <c r="K55" s="16" t="s">
        <v>563</v>
      </c>
      <c r="L55" s="160">
        <v>4</v>
      </c>
      <c r="M55" s="160">
        <v>98</v>
      </c>
      <c r="N55" s="160">
        <v>10</v>
      </c>
      <c r="O55" s="160">
        <v>28</v>
      </c>
      <c r="P55" s="160">
        <v>2</v>
      </c>
      <c r="Q55" s="160">
        <v>9</v>
      </c>
      <c r="R55" s="160">
        <v>49</v>
      </c>
      <c r="S55" s="161">
        <v>682</v>
      </c>
      <c r="T55" s="161" t="s">
        <v>42</v>
      </c>
      <c r="U55" s="161">
        <v>811</v>
      </c>
      <c r="V55" s="160">
        <v>97</v>
      </c>
      <c r="W55" s="162">
        <f t="shared" si="0"/>
        <v>0.38775510204081631</v>
      </c>
    </row>
    <row r="56" spans="2:23">
      <c r="B56" s="14"/>
      <c r="C56" s="17" t="s">
        <v>321</v>
      </c>
      <c r="D56" s="17">
        <v>12</v>
      </c>
      <c r="E56" s="17">
        <v>6</v>
      </c>
      <c r="F56" s="1" t="s">
        <v>54</v>
      </c>
      <c r="G56" s="150" t="s">
        <v>42</v>
      </c>
      <c r="H56" s="1" t="s">
        <v>408</v>
      </c>
      <c r="J56" s="159" t="s">
        <v>564</v>
      </c>
      <c r="K56" s="16" t="s">
        <v>565</v>
      </c>
      <c r="L56" s="160">
        <v>2</v>
      </c>
      <c r="M56" s="160">
        <v>52</v>
      </c>
      <c r="N56" s="160">
        <v>25</v>
      </c>
      <c r="O56" s="160">
        <v>6</v>
      </c>
      <c r="P56" s="160">
        <v>0</v>
      </c>
      <c r="Q56" s="160">
        <v>9</v>
      </c>
      <c r="R56" s="160">
        <v>12</v>
      </c>
      <c r="S56" s="161">
        <v>371</v>
      </c>
      <c r="T56" s="161" t="s">
        <v>42</v>
      </c>
      <c r="U56" s="161">
        <v>289</v>
      </c>
      <c r="V56" s="160">
        <v>96</v>
      </c>
      <c r="W56" s="162">
        <f t="shared" si="0"/>
        <v>0.59615384615384615</v>
      </c>
    </row>
    <row r="57" spans="2:23">
      <c r="B57" s="14"/>
      <c r="C57" s="17" t="s">
        <v>321</v>
      </c>
      <c r="D57" s="17">
        <v>12</v>
      </c>
      <c r="E57" s="17">
        <v>6</v>
      </c>
      <c r="F57" s="1" t="s">
        <v>182</v>
      </c>
      <c r="G57" s="150" t="s">
        <v>42</v>
      </c>
      <c r="H57" s="1" t="s">
        <v>35</v>
      </c>
      <c r="J57" s="159" t="s">
        <v>566</v>
      </c>
      <c r="K57" s="16" t="s">
        <v>567</v>
      </c>
      <c r="L57" s="160">
        <v>3</v>
      </c>
      <c r="M57" s="160">
        <v>66</v>
      </c>
      <c r="N57" s="160">
        <v>9</v>
      </c>
      <c r="O57" s="160">
        <v>30</v>
      </c>
      <c r="P57" s="160">
        <v>2</v>
      </c>
      <c r="Q57" s="160">
        <v>1</v>
      </c>
      <c r="R57" s="160">
        <v>24</v>
      </c>
      <c r="S57" s="161">
        <v>516</v>
      </c>
      <c r="T57" s="161" t="s">
        <v>42</v>
      </c>
      <c r="U57" s="161">
        <v>422</v>
      </c>
      <c r="V57" s="160">
        <v>90</v>
      </c>
      <c r="W57" s="162">
        <f t="shared" si="0"/>
        <v>0.59090909090909094</v>
      </c>
    </row>
    <row r="58" spans="2:23">
      <c r="B58" s="14"/>
      <c r="C58" s="17" t="s">
        <v>321</v>
      </c>
      <c r="D58" s="17">
        <v>12</v>
      </c>
      <c r="E58" s="17">
        <v>6</v>
      </c>
      <c r="F58" s="1" t="s">
        <v>14</v>
      </c>
      <c r="G58" s="150" t="s">
        <v>42</v>
      </c>
      <c r="H58" s="1" t="s">
        <v>13</v>
      </c>
      <c r="J58" s="159" t="s">
        <v>568</v>
      </c>
      <c r="K58" s="16" t="s">
        <v>569</v>
      </c>
      <c r="L58" s="160">
        <v>5</v>
      </c>
      <c r="M58" s="160">
        <v>104</v>
      </c>
      <c r="N58" s="160">
        <v>0</v>
      </c>
      <c r="O58" s="160">
        <v>42</v>
      </c>
      <c r="P58" s="160">
        <v>4</v>
      </c>
      <c r="Q58" s="160">
        <v>0</v>
      </c>
      <c r="R58" s="160">
        <v>58</v>
      </c>
      <c r="S58" s="161">
        <v>831</v>
      </c>
      <c r="T58" s="161" t="s">
        <v>42</v>
      </c>
      <c r="U58" s="161">
        <v>855</v>
      </c>
      <c r="V58" s="160">
        <v>88</v>
      </c>
      <c r="W58" s="162">
        <f t="shared" si="0"/>
        <v>0.40384615384615385</v>
      </c>
    </row>
    <row r="59" spans="2:23">
      <c r="B59" s="14"/>
      <c r="C59" s="17" t="s">
        <v>324</v>
      </c>
      <c r="D59" s="17">
        <v>14</v>
      </c>
      <c r="E59" s="17">
        <v>6</v>
      </c>
      <c r="F59" s="1" t="s">
        <v>237</v>
      </c>
      <c r="G59" s="150" t="s">
        <v>42</v>
      </c>
      <c r="H59" s="1" t="s">
        <v>39</v>
      </c>
      <c r="J59" s="159" t="s">
        <v>570</v>
      </c>
      <c r="K59" s="16" t="s">
        <v>71</v>
      </c>
      <c r="L59" s="160">
        <v>4</v>
      </c>
      <c r="M59" s="160">
        <v>86</v>
      </c>
      <c r="N59" s="160">
        <v>14</v>
      </c>
      <c r="O59" s="160">
        <v>17</v>
      </c>
      <c r="P59" s="160">
        <v>1</v>
      </c>
      <c r="Q59" s="160">
        <v>9</v>
      </c>
      <c r="R59" s="160">
        <v>45</v>
      </c>
      <c r="S59" s="161">
        <v>534</v>
      </c>
      <c r="T59" s="161" t="s">
        <v>42</v>
      </c>
      <c r="U59" s="161">
        <v>722</v>
      </c>
      <c r="V59" s="160">
        <v>86</v>
      </c>
      <c r="W59" s="162">
        <f t="shared" si="0"/>
        <v>0.36046511627906974</v>
      </c>
    </row>
    <row r="60" spans="2:23">
      <c r="B60" s="14"/>
      <c r="C60" s="17" t="s">
        <v>324</v>
      </c>
      <c r="D60" s="17">
        <v>14</v>
      </c>
      <c r="E60" s="17">
        <v>6</v>
      </c>
      <c r="F60" s="1" t="s">
        <v>98</v>
      </c>
      <c r="G60" s="150" t="s">
        <v>42</v>
      </c>
      <c r="H60" s="1" t="s">
        <v>11</v>
      </c>
      <c r="J60" s="159" t="s">
        <v>571</v>
      </c>
      <c r="K60" s="16" t="s">
        <v>450</v>
      </c>
      <c r="L60" s="160">
        <v>4</v>
      </c>
      <c r="M60" s="160">
        <v>86</v>
      </c>
      <c r="N60" s="160">
        <v>10</v>
      </c>
      <c r="O60" s="160">
        <v>18</v>
      </c>
      <c r="P60" s="160">
        <v>0</v>
      </c>
      <c r="Q60" s="160">
        <v>17</v>
      </c>
      <c r="R60" s="160">
        <v>41</v>
      </c>
      <c r="S60" s="161">
        <v>408</v>
      </c>
      <c r="T60" s="161" t="s">
        <v>42</v>
      </c>
      <c r="U60" s="161">
        <v>625</v>
      </c>
      <c r="V60" s="160">
        <v>83</v>
      </c>
      <c r="W60" s="162">
        <f t="shared" si="0"/>
        <v>0.32558139534883723</v>
      </c>
    </row>
    <row r="61" spans="2:23">
      <c r="B61" s="14"/>
      <c r="C61" s="17" t="s">
        <v>319</v>
      </c>
      <c r="D61" s="17">
        <v>15</v>
      </c>
      <c r="E61" s="17">
        <v>6</v>
      </c>
      <c r="F61" s="1" t="s">
        <v>123</v>
      </c>
      <c r="G61" s="150" t="s">
        <v>42</v>
      </c>
      <c r="H61" s="1" t="s">
        <v>54</v>
      </c>
      <c r="J61" s="159" t="s">
        <v>572</v>
      </c>
      <c r="K61" s="16" t="s">
        <v>573</v>
      </c>
      <c r="L61" s="160">
        <v>2</v>
      </c>
      <c r="M61" s="160">
        <v>46</v>
      </c>
      <c r="N61" s="160">
        <v>15</v>
      </c>
      <c r="O61" s="160">
        <v>15</v>
      </c>
      <c r="P61" s="160">
        <v>0</v>
      </c>
      <c r="Q61" s="160">
        <v>5</v>
      </c>
      <c r="R61" s="160">
        <v>11</v>
      </c>
      <c r="S61" s="161">
        <v>345</v>
      </c>
      <c r="T61" s="161" t="s">
        <v>42</v>
      </c>
      <c r="U61" s="161">
        <v>263</v>
      </c>
      <c r="V61" s="160">
        <v>80</v>
      </c>
      <c r="W61" s="162">
        <f t="shared" si="0"/>
        <v>0.65217391304347827</v>
      </c>
    </row>
    <row r="62" spans="2:23">
      <c r="B62" s="14"/>
      <c r="C62" s="17" t="s">
        <v>319</v>
      </c>
      <c r="D62" s="17">
        <v>15</v>
      </c>
      <c r="E62" s="17">
        <v>6</v>
      </c>
      <c r="F62" s="1" t="s">
        <v>408</v>
      </c>
      <c r="G62" s="150" t="s">
        <v>42</v>
      </c>
      <c r="H62" s="1" t="s">
        <v>14</v>
      </c>
      <c r="J62" s="159" t="s">
        <v>574</v>
      </c>
      <c r="K62" s="1" t="s">
        <v>575</v>
      </c>
      <c r="L62" s="160">
        <v>3</v>
      </c>
      <c r="M62" s="160">
        <v>80</v>
      </c>
      <c r="N62" s="160">
        <v>19</v>
      </c>
      <c r="O62" s="160">
        <v>5</v>
      </c>
      <c r="P62" s="160">
        <v>0</v>
      </c>
      <c r="Q62" s="160">
        <v>9</v>
      </c>
      <c r="R62" s="160">
        <v>47</v>
      </c>
      <c r="S62" s="161">
        <v>529</v>
      </c>
      <c r="T62" s="161" t="s">
        <v>42</v>
      </c>
      <c r="U62" s="161">
        <v>687</v>
      </c>
      <c r="V62" s="160">
        <v>76</v>
      </c>
      <c r="W62" s="162">
        <f t="shared" si="0"/>
        <v>0.3</v>
      </c>
    </row>
    <row r="63" spans="2:23">
      <c r="B63" s="14"/>
      <c r="C63" s="17" t="s">
        <v>319</v>
      </c>
      <c r="D63" s="17">
        <v>15</v>
      </c>
      <c r="E63" s="17">
        <v>6</v>
      </c>
      <c r="F63" s="1" t="s">
        <v>182</v>
      </c>
      <c r="G63" s="150" t="s">
        <v>42</v>
      </c>
      <c r="H63" s="1" t="s">
        <v>11</v>
      </c>
      <c r="J63" s="159" t="s">
        <v>576</v>
      </c>
      <c r="K63" s="16" t="s">
        <v>577</v>
      </c>
      <c r="L63" s="160">
        <v>4</v>
      </c>
      <c r="M63" s="160">
        <v>88</v>
      </c>
      <c r="N63" s="160">
        <v>14</v>
      </c>
      <c r="O63" s="160">
        <v>10</v>
      </c>
      <c r="P63" s="160">
        <v>0</v>
      </c>
      <c r="Q63" s="160">
        <v>13</v>
      </c>
      <c r="R63" s="160">
        <v>51</v>
      </c>
      <c r="S63" s="161">
        <v>482</v>
      </c>
      <c r="T63" s="161" t="s">
        <v>42</v>
      </c>
      <c r="U63" s="161">
        <v>744</v>
      </c>
      <c r="V63" s="160">
        <v>75</v>
      </c>
      <c r="W63" s="162">
        <f t="shared" si="0"/>
        <v>0.27272727272727271</v>
      </c>
    </row>
    <row r="64" spans="2:23">
      <c r="B64" s="14"/>
      <c r="C64" s="17" t="s">
        <v>320</v>
      </c>
      <c r="D64" s="17">
        <v>16</v>
      </c>
      <c r="E64" s="17">
        <v>6</v>
      </c>
      <c r="F64" s="1" t="s">
        <v>97</v>
      </c>
      <c r="G64" s="150" t="s">
        <v>42</v>
      </c>
      <c r="H64" s="1" t="s">
        <v>54</v>
      </c>
      <c r="J64" s="159" t="s">
        <v>578</v>
      </c>
      <c r="K64" s="168" t="s">
        <v>123</v>
      </c>
      <c r="L64" s="168">
        <v>2</v>
      </c>
      <c r="M64" s="168">
        <v>48</v>
      </c>
      <c r="N64" s="168">
        <v>11</v>
      </c>
      <c r="O64" s="168">
        <v>13</v>
      </c>
      <c r="P64" s="168">
        <v>0</v>
      </c>
      <c r="Q64" s="168">
        <v>10</v>
      </c>
      <c r="R64" s="168">
        <v>14</v>
      </c>
      <c r="S64" s="168">
        <v>341</v>
      </c>
      <c r="T64" s="166" t="s">
        <v>42</v>
      </c>
      <c r="U64" s="168">
        <v>337</v>
      </c>
      <c r="V64" s="168">
        <v>69</v>
      </c>
      <c r="W64" s="167">
        <f t="shared" si="0"/>
        <v>0.5</v>
      </c>
    </row>
    <row r="65" spans="2:23">
      <c r="B65" s="14"/>
      <c r="C65" s="17" t="s">
        <v>320</v>
      </c>
      <c r="D65" s="17">
        <v>16</v>
      </c>
      <c r="E65" s="17">
        <v>6</v>
      </c>
      <c r="F65" s="1" t="s">
        <v>39</v>
      </c>
      <c r="G65" s="150" t="s">
        <v>42</v>
      </c>
      <c r="H65" s="1" t="s">
        <v>14</v>
      </c>
      <c r="J65" s="159" t="s">
        <v>579</v>
      </c>
      <c r="K65" s="16" t="s">
        <v>580</v>
      </c>
      <c r="L65" s="160">
        <v>3</v>
      </c>
      <c r="M65" s="160">
        <v>66</v>
      </c>
      <c r="N65" s="160">
        <v>11</v>
      </c>
      <c r="O65" s="160">
        <v>10</v>
      </c>
      <c r="P65" s="160">
        <v>0</v>
      </c>
      <c r="Q65" s="160">
        <v>11</v>
      </c>
      <c r="R65" s="160">
        <v>34</v>
      </c>
      <c r="S65" s="161">
        <v>325</v>
      </c>
      <c r="T65" s="161" t="s">
        <v>42</v>
      </c>
      <c r="U65" s="161">
        <v>634</v>
      </c>
      <c r="V65" s="160">
        <v>64</v>
      </c>
      <c r="W65" s="162">
        <f t="shared" si="0"/>
        <v>0.31818181818181818</v>
      </c>
    </row>
    <row r="66" spans="2:23">
      <c r="B66" s="14"/>
      <c r="C66" s="17" t="s">
        <v>320</v>
      </c>
      <c r="D66" s="17">
        <v>16</v>
      </c>
      <c r="E66" s="17">
        <v>6</v>
      </c>
      <c r="F66" s="1" t="s">
        <v>13</v>
      </c>
      <c r="G66" s="150" t="s">
        <v>42</v>
      </c>
      <c r="H66" s="1" t="s">
        <v>237</v>
      </c>
      <c r="J66" s="159" t="s">
        <v>581</v>
      </c>
      <c r="K66" s="16" t="s">
        <v>582</v>
      </c>
      <c r="L66" s="160">
        <v>2</v>
      </c>
      <c r="M66" s="160">
        <v>44</v>
      </c>
      <c r="N66" s="160">
        <v>10</v>
      </c>
      <c r="O66" s="160">
        <v>10</v>
      </c>
      <c r="P66" s="160">
        <v>0</v>
      </c>
      <c r="Q66" s="160">
        <v>10</v>
      </c>
      <c r="R66" s="160">
        <v>14</v>
      </c>
      <c r="S66" s="161">
        <v>287</v>
      </c>
      <c r="T66" s="161" t="s">
        <v>42</v>
      </c>
      <c r="U66" s="161">
        <v>270</v>
      </c>
      <c r="V66" s="160">
        <v>60</v>
      </c>
      <c r="W66" s="162">
        <f t="shared" si="0"/>
        <v>0.45454545454545453</v>
      </c>
    </row>
    <row r="67" spans="2:23">
      <c r="B67" s="14"/>
      <c r="C67" s="17" t="s">
        <v>322</v>
      </c>
      <c r="D67" s="17">
        <v>18</v>
      </c>
      <c r="E67" s="17">
        <v>6</v>
      </c>
      <c r="F67" s="1" t="s">
        <v>98</v>
      </c>
      <c r="G67" s="150" t="s">
        <v>42</v>
      </c>
      <c r="H67" s="1" t="s">
        <v>123</v>
      </c>
      <c r="J67" s="159" t="s">
        <v>583</v>
      </c>
      <c r="K67" s="16" t="s">
        <v>584</v>
      </c>
      <c r="L67" s="160">
        <v>5</v>
      </c>
      <c r="M67" s="160">
        <v>108</v>
      </c>
      <c r="N67" s="160">
        <v>0</v>
      </c>
      <c r="O67" s="160">
        <v>27</v>
      </c>
      <c r="P67" s="160">
        <v>6</v>
      </c>
      <c r="Q67" s="160">
        <v>0</v>
      </c>
      <c r="R67" s="160">
        <v>75</v>
      </c>
      <c r="S67" s="161">
        <v>692</v>
      </c>
      <c r="T67" s="161" t="s">
        <v>42</v>
      </c>
      <c r="U67" s="161">
        <v>1157</v>
      </c>
      <c r="V67" s="160">
        <v>60</v>
      </c>
      <c r="W67" s="162">
        <f t="shared" ref="W67:W91" si="1">PRODUCT((N67+O67)/M67)</f>
        <v>0.25</v>
      </c>
    </row>
    <row r="68" spans="2:23">
      <c r="B68" s="14"/>
      <c r="C68" s="17" t="s">
        <v>322</v>
      </c>
      <c r="D68" s="17">
        <v>18</v>
      </c>
      <c r="E68" s="17">
        <v>6</v>
      </c>
      <c r="F68" s="1" t="s">
        <v>14</v>
      </c>
      <c r="G68" s="150" t="s">
        <v>42</v>
      </c>
      <c r="H68" s="1" t="s">
        <v>97</v>
      </c>
      <c r="J68" s="159" t="s">
        <v>585</v>
      </c>
      <c r="K68" s="16" t="s">
        <v>586</v>
      </c>
      <c r="L68" s="160">
        <v>2</v>
      </c>
      <c r="M68" s="160">
        <v>48</v>
      </c>
      <c r="N68" s="160">
        <v>11</v>
      </c>
      <c r="O68" s="160">
        <v>10</v>
      </c>
      <c r="P68" s="160">
        <v>0</v>
      </c>
      <c r="Q68" s="160">
        <v>5</v>
      </c>
      <c r="R68" s="160">
        <v>22</v>
      </c>
      <c r="S68" s="161">
        <v>276</v>
      </c>
      <c r="T68" s="161" t="s">
        <v>42</v>
      </c>
      <c r="U68" s="161">
        <v>362</v>
      </c>
      <c r="V68" s="160">
        <v>58</v>
      </c>
      <c r="W68" s="162">
        <f t="shared" si="1"/>
        <v>0.4375</v>
      </c>
    </row>
    <row r="69" spans="2:23">
      <c r="B69" s="14"/>
      <c r="C69" s="17" t="s">
        <v>322</v>
      </c>
      <c r="D69" s="17">
        <v>18</v>
      </c>
      <c r="E69" s="17">
        <v>6</v>
      </c>
      <c r="F69" s="1" t="s">
        <v>35</v>
      </c>
      <c r="G69" s="150" t="s">
        <v>42</v>
      </c>
      <c r="H69" s="1" t="s">
        <v>182</v>
      </c>
      <c r="J69" s="159" t="s">
        <v>587</v>
      </c>
      <c r="K69" s="16" t="s">
        <v>588</v>
      </c>
      <c r="L69" s="160">
        <v>2</v>
      </c>
      <c r="M69" s="160">
        <v>54</v>
      </c>
      <c r="N69" s="160">
        <v>13</v>
      </c>
      <c r="O69" s="160">
        <v>6</v>
      </c>
      <c r="P69" s="160">
        <v>3</v>
      </c>
      <c r="Q69" s="160">
        <v>4</v>
      </c>
      <c r="R69" s="160">
        <v>28</v>
      </c>
      <c r="S69" s="161">
        <v>340</v>
      </c>
      <c r="T69" s="161" t="s">
        <v>42</v>
      </c>
      <c r="U69" s="161">
        <v>477</v>
      </c>
      <c r="V69" s="160">
        <v>58</v>
      </c>
      <c r="W69" s="162">
        <f t="shared" si="1"/>
        <v>0.35185185185185186</v>
      </c>
    </row>
    <row r="70" spans="2:23">
      <c r="B70" s="14"/>
      <c r="C70" s="17" t="s">
        <v>321</v>
      </c>
      <c r="D70" s="17">
        <v>19</v>
      </c>
      <c r="E70" s="17">
        <v>6</v>
      </c>
      <c r="F70" s="1" t="s">
        <v>11</v>
      </c>
      <c r="G70" s="150" t="s">
        <v>42</v>
      </c>
      <c r="H70" s="1" t="s">
        <v>54</v>
      </c>
      <c r="J70" s="159" t="s">
        <v>589</v>
      </c>
      <c r="K70" s="1" t="s">
        <v>440</v>
      </c>
      <c r="L70" s="160">
        <v>2</v>
      </c>
      <c r="M70" s="160">
        <v>50</v>
      </c>
      <c r="N70" s="160">
        <v>11</v>
      </c>
      <c r="O70" s="160">
        <v>8</v>
      </c>
      <c r="P70" s="160">
        <v>0</v>
      </c>
      <c r="Q70" s="160">
        <v>5</v>
      </c>
      <c r="R70" s="160">
        <v>26</v>
      </c>
      <c r="S70" s="161">
        <v>336</v>
      </c>
      <c r="T70" s="161" t="s">
        <v>42</v>
      </c>
      <c r="U70" s="161">
        <v>398</v>
      </c>
      <c r="V70" s="160">
        <v>54</v>
      </c>
      <c r="W70" s="162">
        <f t="shared" si="1"/>
        <v>0.38</v>
      </c>
    </row>
    <row r="71" spans="2:23">
      <c r="B71" s="14"/>
      <c r="C71" s="17" t="s">
        <v>321</v>
      </c>
      <c r="D71" s="17">
        <v>19</v>
      </c>
      <c r="E71" s="17">
        <v>6</v>
      </c>
      <c r="F71" s="1" t="s">
        <v>39</v>
      </c>
      <c r="G71" s="150" t="s">
        <v>42</v>
      </c>
      <c r="H71" s="1" t="s">
        <v>408</v>
      </c>
      <c r="J71" s="159" t="s">
        <v>590</v>
      </c>
      <c r="K71" s="1" t="s">
        <v>591</v>
      </c>
      <c r="L71" s="160">
        <v>3</v>
      </c>
      <c r="M71" s="160">
        <v>64</v>
      </c>
      <c r="N71" s="160">
        <v>7</v>
      </c>
      <c r="O71" s="160">
        <v>11</v>
      </c>
      <c r="P71" s="160">
        <v>0</v>
      </c>
      <c r="Q71" s="160">
        <v>6</v>
      </c>
      <c r="R71" s="160">
        <v>40</v>
      </c>
      <c r="S71" s="161">
        <v>347</v>
      </c>
      <c r="T71" s="161" t="s">
        <v>42</v>
      </c>
      <c r="U71" s="161">
        <v>613</v>
      </c>
      <c r="V71" s="160">
        <v>49</v>
      </c>
      <c r="W71" s="162">
        <f t="shared" si="1"/>
        <v>0.28125</v>
      </c>
    </row>
    <row r="72" spans="2:23">
      <c r="B72" s="14"/>
      <c r="C72" s="17" t="s">
        <v>321</v>
      </c>
      <c r="D72" s="17">
        <v>19</v>
      </c>
      <c r="E72" s="17">
        <v>6</v>
      </c>
      <c r="F72" s="1" t="s">
        <v>237</v>
      </c>
      <c r="G72" s="150" t="s">
        <v>42</v>
      </c>
      <c r="H72" s="1" t="s">
        <v>13</v>
      </c>
      <c r="J72" s="159" t="s">
        <v>592</v>
      </c>
      <c r="K72" s="16" t="s">
        <v>593</v>
      </c>
      <c r="L72" s="160">
        <v>2</v>
      </c>
      <c r="M72" s="160">
        <v>44</v>
      </c>
      <c r="N72" s="160">
        <v>9</v>
      </c>
      <c r="O72" s="160">
        <v>7</v>
      </c>
      <c r="P72" s="160">
        <v>0</v>
      </c>
      <c r="Q72" s="160">
        <v>7</v>
      </c>
      <c r="R72" s="160">
        <v>21</v>
      </c>
      <c r="S72" s="161">
        <v>277</v>
      </c>
      <c r="T72" s="161" t="s">
        <v>42</v>
      </c>
      <c r="U72" s="161">
        <v>419</v>
      </c>
      <c r="V72" s="160">
        <v>48</v>
      </c>
      <c r="W72" s="162">
        <f t="shared" si="1"/>
        <v>0.36363636363636365</v>
      </c>
    </row>
    <row r="73" spans="2:23">
      <c r="B73" s="14"/>
      <c r="C73" s="17" t="s">
        <v>322</v>
      </c>
      <c r="D73" s="17">
        <v>25</v>
      </c>
      <c r="E73" s="17">
        <v>6</v>
      </c>
      <c r="F73" s="1" t="s">
        <v>97</v>
      </c>
      <c r="G73" s="150" t="s">
        <v>42</v>
      </c>
      <c r="H73" s="1" t="s">
        <v>182</v>
      </c>
      <c r="J73" s="159" t="s">
        <v>594</v>
      </c>
      <c r="K73" s="16" t="s">
        <v>595</v>
      </c>
      <c r="L73" s="160">
        <v>1</v>
      </c>
      <c r="M73" s="160">
        <v>26</v>
      </c>
      <c r="N73" s="160">
        <v>9</v>
      </c>
      <c r="O73" s="160">
        <v>4</v>
      </c>
      <c r="P73" s="160">
        <v>0</v>
      </c>
      <c r="Q73" s="160">
        <v>5</v>
      </c>
      <c r="R73" s="160">
        <v>8</v>
      </c>
      <c r="S73" s="161">
        <v>153</v>
      </c>
      <c r="T73" s="161" t="s">
        <v>42</v>
      </c>
      <c r="U73" s="161">
        <v>161</v>
      </c>
      <c r="V73" s="160">
        <v>40</v>
      </c>
      <c r="W73" s="162">
        <f t="shared" si="1"/>
        <v>0.5</v>
      </c>
    </row>
    <row r="74" spans="2:23">
      <c r="B74" s="14"/>
      <c r="C74" s="17" t="s">
        <v>321</v>
      </c>
      <c r="D74" s="17">
        <v>26</v>
      </c>
      <c r="E74" s="17">
        <v>6</v>
      </c>
      <c r="F74" s="1" t="s">
        <v>11</v>
      </c>
      <c r="G74" s="150" t="s">
        <v>42</v>
      </c>
      <c r="H74" s="1" t="s">
        <v>39</v>
      </c>
      <c r="J74" s="159" t="s">
        <v>596</v>
      </c>
      <c r="K74" s="16" t="s">
        <v>597</v>
      </c>
      <c r="L74" s="160">
        <v>2</v>
      </c>
      <c r="M74" s="160">
        <v>48</v>
      </c>
      <c r="N74" s="160">
        <v>5</v>
      </c>
      <c r="O74" s="160">
        <v>9</v>
      </c>
      <c r="P74" s="160">
        <v>0</v>
      </c>
      <c r="Q74" s="160">
        <v>7</v>
      </c>
      <c r="R74" s="160">
        <v>27</v>
      </c>
      <c r="S74" s="161">
        <v>279</v>
      </c>
      <c r="T74" s="161" t="s">
        <v>42</v>
      </c>
      <c r="U74" s="161">
        <v>431</v>
      </c>
      <c r="V74" s="160">
        <v>40</v>
      </c>
      <c r="W74" s="162">
        <f t="shared" si="1"/>
        <v>0.29166666666666669</v>
      </c>
    </row>
    <row r="75" spans="2:23">
      <c r="B75" s="14"/>
      <c r="C75" s="17" t="s">
        <v>321</v>
      </c>
      <c r="D75" s="17">
        <v>26</v>
      </c>
      <c r="E75" s="17">
        <v>6</v>
      </c>
      <c r="F75" s="1" t="s">
        <v>408</v>
      </c>
      <c r="G75" s="150" t="s">
        <v>42</v>
      </c>
      <c r="H75" s="1" t="s">
        <v>123</v>
      </c>
      <c r="J75" s="159" t="s">
        <v>598</v>
      </c>
      <c r="K75" s="16" t="s">
        <v>599</v>
      </c>
      <c r="L75" s="160">
        <v>2</v>
      </c>
      <c r="M75" s="160">
        <v>46</v>
      </c>
      <c r="N75" s="160">
        <v>9</v>
      </c>
      <c r="O75" s="160">
        <v>3</v>
      </c>
      <c r="P75" s="160">
        <v>0</v>
      </c>
      <c r="Q75" s="160">
        <v>5</v>
      </c>
      <c r="R75" s="160">
        <v>29</v>
      </c>
      <c r="S75" s="161">
        <v>262</v>
      </c>
      <c r="T75" s="161" t="s">
        <v>42</v>
      </c>
      <c r="U75" s="161">
        <v>511</v>
      </c>
      <c r="V75" s="160">
        <v>38</v>
      </c>
      <c r="W75" s="162">
        <f t="shared" si="1"/>
        <v>0.2608695652173913</v>
      </c>
    </row>
    <row r="76" spans="2:23">
      <c r="B76" s="14"/>
      <c r="C76" s="17" t="s">
        <v>321</v>
      </c>
      <c r="D76" s="17">
        <v>26</v>
      </c>
      <c r="E76" s="17">
        <v>6</v>
      </c>
      <c r="F76" s="1" t="s">
        <v>54</v>
      </c>
      <c r="G76" s="150" t="s">
        <v>42</v>
      </c>
      <c r="H76" s="1" t="s">
        <v>14</v>
      </c>
      <c r="J76" s="159" t="s">
        <v>600</v>
      </c>
      <c r="K76" s="1" t="s">
        <v>601</v>
      </c>
      <c r="L76" s="160">
        <v>1</v>
      </c>
      <c r="M76" s="160">
        <v>22</v>
      </c>
      <c r="N76" s="160">
        <v>0</v>
      </c>
      <c r="O76" s="160">
        <v>17</v>
      </c>
      <c r="P76" s="160">
        <v>2</v>
      </c>
      <c r="Q76" s="160">
        <v>0</v>
      </c>
      <c r="R76" s="160">
        <v>3</v>
      </c>
      <c r="S76" s="161">
        <v>167</v>
      </c>
      <c r="T76" s="161" t="s">
        <v>42</v>
      </c>
      <c r="U76" s="161">
        <v>91</v>
      </c>
      <c r="V76" s="160">
        <v>36</v>
      </c>
      <c r="W76" s="162">
        <f t="shared" si="1"/>
        <v>0.77272727272727271</v>
      </c>
    </row>
    <row r="77" spans="2:23">
      <c r="B77" s="14"/>
      <c r="C77" s="17" t="s">
        <v>321</v>
      </c>
      <c r="D77" s="17">
        <v>26</v>
      </c>
      <c r="E77" s="17">
        <v>6</v>
      </c>
      <c r="F77" s="1" t="s">
        <v>98</v>
      </c>
      <c r="G77" s="150" t="s">
        <v>42</v>
      </c>
      <c r="H77" s="1" t="s">
        <v>237</v>
      </c>
      <c r="J77" s="159" t="s">
        <v>602</v>
      </c>
      <c r="K77" s="16" t="s">
        <v>279</v>
      </c>
      <c r="L77" s="160">
        <v>1</v>
      </c>
      <c r="M77" s="160">
        <v>28</v>
      </c>
      <c r="N77" s="160">
        <v>7</v>
      </c>
      <c r="O77" s="160">
        <v>2</v>
      </c>
      <c r="P77" s="160">
        <v>2</v>
      </c>
      <c r="Q77" s="160">
        <v>6</v>
      </c>
      <c r="R77" s="160">
        <v>11</v>
      </c>
      <c r="S77" s="161">
        <v>185</v>
      </c>
      <c r="T77" s="161" t="s">
        <v>42</v>
      </c>
      <c r="U77" s="161">
        <v>232</v>
      </c>
      <c r="V77" s="160">
        <v>33</v>
      </c>
      <c r="W77" s="162">
        <f t="shared" si="1"/>
        <v>0.32142857142857145</v>
      </c>
    </row>
    <row r="78" spans="2:23">
      <c r="B78" s="14"/>
      <c r="C78" s="17" t="s">
        <v>323</v>
      </c>
      <c r="D78" s="17">
        <v>27</v>
      </c>
      <c r="E78" s="17">
        <v>6</v>
      </c>
      <c r="F78" s="1" t="s">
        <v>182</v>
      </c>
      <c r="G78" s="150" t="s">
        <v>42</v>
      </c>
      <c r="H78" s="1" t="s">
        <v>98</v>
      </c>
      <c r="J78" s="159" t="s">
        <v>603</v>
      </c>
      <c r="K78" s="1" t="s">
        <v>604</v>
      </c>
      <c r="L78" s="160">
        <v>1</v>
      </c>
      <c r="M78" s="160">
        <v>22</v>
      </c>
      <c r="N78" s="160">
        <v>5</v>
      </c>
      <c r="O78" s="160">
        <v>4</v>
      </c>
      <c r="P78" s="160">
        <v>0</v>
      </c>
      <c r="Q78" s="160">
        <v>6</v>
      </c>
      <c r="R78" s="160">
        <v>7</v>
      </c>
      <c r="S78" s="161">
        <v>156</v>
      </c>
      <c r="T78" s="161" t="s">
        <v>42</v>
      </c>
      <c r="U78" s="161">
        <v>165</v>
      </c>
      <c r="V78" s="160">
        <v>29</v>
      </c>
      <c r="W78" s="162">
        <f t="shared" si="1"/>
        <v>0.40909090909090912</v>
      </c>
    </row>
    <row r="79" spans="2:23">
      <c r="B79" s="14"/>
      <c r="C79" s="17" t="s">
        <v>323</v>
      </c>
      <c r="D79" s="17">
        <v>27</v>
      </c>
      <c r="E79" s="17">
        <v>6</v>
      </c>
      <c r="F79" s="1" t="s">
        <v>13</v>
      </c>
      <c r="G79" s="150" t="s">
        <v>42</v>
      </c>
      <c r="H79" s="1" t="s">
        <v>35</v>
      </c>
      <c r="J79" s="159" t="s">
        <v>605</v>
      </c>
      <c r="K79" s="1" t="s">
        <v>146</v>
      </c>
      <c r="L79" s="160">
        <v>2</v>
      </c>
      <c r="M79" s="160">
        <v>44</v>
      </c>
      <c r="N79" s="160">
        <v>3</v>
      </c>
      <c r="O79" s="160">
        <v>7</v>
      </c>
      <c r="P79" s="160">
        <v>0</v>
      </c>
      <c r="Q79" s="160">
        <v>6</v>
      </c>
      <c r="R79" s="160">
        <v>28</v>
      </c>
      <c r="S79" s="161">
        <v>211</v>
      </c>
      <c r="T79" s="161" t="s">
        <v>42</v>
      </c>
      <c r="U79" s="161">
        <v>396</v>
      </c>
      <c r="V79" s="160">
        <v>29</v>
      </c>
      <c r="W79" s="162">
        <f t="shared" si="1"/>
        <v>0.22727272727272727</v>
      </c>
    </row>
    <row r="80" spans="2:23">
      <c r="B80" s="14"/>
      <c r="C80" s="17" t="s">
        <v>323</v>
      </c>
      <c r="D80" s="17">
        <v>27</v>
      </c>
      <c r="E80" s="17">
        <v>6</v>
      </c>
      <c r="F80" s="1" t="s">
        <v>237</v>
      </c>
      <c r="G80" s="150" t="s">
        <v>42</v>
      </c>
      <c r="H80" s="1" t="s">
        <v>408</v>
      </c>
      <c r="J80" s="159" t="s">
        <v>606</v>
      </c>
      <c r="K80" s="164" t="s">
        <v>182</v>
      </c>
      <c r="L80" s="165">
        <v>1</v>
      </c>
      <c r="M80" s="165">
        <v>24</v>
      </c>
      <c r="N80" s="165">
        <v>6</v>
      </c>
      <c r="O80" s="165">
        <v>4</v>
      </c>
      <c r="P80" s="165">
        <v>0</v>
      </c>
      <c r="Q80" s="165">
        <v>2</v>
      </c>
      <c r="R80" s="165">
        <v>12</v>
      </c>
      <c r="S80" s="166">
        <v>147</v>
      </c>
      <c r="T80" s="166" t="s">
        <v>42</v>
      </c>
      <c r="U80" s="166">
        <v>165</v>
      </c>
      <c r="V80" s="165">
        <v>28</v>
      </c>
      <c r="W80" s="167">
        <f t="shared" si="1"/>
        <v>0.41666666666666669</v>
      </c>
    </row>
    <row r="81" spans="2:23">
      <c r="B81" s="14"/>
      <c r="C81" s="17" t="s">
        <v>324</v>
      </c>
      <c r="D81" s="17">
        <v>28</v>
      </c>
      <c r="E81" s="17">
        <v>6</v>
      </c>
      <c r="F81" s="1" t="s">
        <v>97</v>
      </c>
      <c r="G81" s="150" t="s">
        <v>42</v>
      </c>
      <c r="H81" s="1" t="s">
        <v>123</v>
      </c>
      <c r="J81" s="159" t="s">
        <v>607</v>
      </c>
      <c r="K81" s="16" t="s">
        <v>608</v>
      </c>
      <c r="L81" s="160">
        <v>2</v>
      </c>
      <c r="M81" s="160">
        <v>40</v>
      </c>
      <c r="N81" s="160">
        <v>0</v>
      </c>
      <c r="O81" s="160">
        <v>13</v>
      </c>
      <c r="P81" s="160">
        <v>2</v>
      </c>
      <c r="Q81" s="160">
        <v>0</v>
      </c>
      <c r="R81" s="160">
        <v>25</v>
      </c>
      <c r="S81" s="161">
        <v>231</v>
      </c>
      <c r="T81" s="161" t="s">
        <v>42</v>
      </c>
      <c r="U81" s="161">
        <v>328</v>
      </c>
      <c r="V81" s="160">
        <v>28</v>
      </c>
      <c r="W81" s="162">
        <f t="shared" si="1"/>
        <v>0.32500000000000001</v>
      </c>
    </row>
    <row r="82" spans="2:23">
      <c r="B82" s="14"/>
      <c r="C82" s="17" t="s">
        <v>322</v>
      </c>
      <c r="D82" s="17">
        <v>2</v>
      </c>
      <c r="E82" s="17">
        <v>7</v>
      </c>
      <c r="F82" s="1" t="s">
        <v>54</v>
      </c>
      <c r="G82" s="150" t="s">
        <v>42</v>
      </c>
      <c r="H82" s="1" t="s">
        <v>13</v>
      </c>
      <c r="J82" s="159" t="s">
        <v>609</v>
      </c>
      <c r="K82" s="16" t="s">
        <v>610</v>
      </c>
      <c r="L82" s="160">
        <v>2</v>
      </c>
      <c r="M82" s="160">
        <v>40</v>
      </c>
      <c r="N82" s="160">
        <v>0</v>
      </c>
      <c r="O82" s="160">
        <v>13</v>
      </c>
      <c r="P82" s="160">
        <v>1</v>
      </c>
      <c r="Q82" s="160">
        <v>0</v>
      </c>
      <c r="R82" s="160">
        <v>26</v>
      </c>
      <c r="S82" s="161">
        <v>212</v>
      </c>
      <c r="T82" s="161" t="s">
        <v>42</v>
      </c>
      <c r="U82" s="161">
        <v>414</v>
      </c>
      <c r="V82" s="160">
        <v>27</v>
      </c>
      <c r="W82" s="162">
        <f t="shared" si="1"/>
        <v>0.32500000000000001</v>
      </c>
    </row>
    <row r="83" spans="2:23">
      <c r="B83" s="14"/>
      <c r="C83" s="17" t="s">
        <v>322</v>
      </c>
      <c r="D83" s="17">
        <v>2</v>
      </c>
      <c r="E83" s="17">
        <v>7</v>
      </c>
      <c r="F83" s="1" t="s">
        <v>97</v>
      </c>
      <c r="G83" s="150" t="s">
        <v>42</v>
      </c>
      <c r="H83" s="1" t="s">
        <v>35</v>
      </c>
      <c r="J83" s="159" t="s">
        <v>611</v>
      </c>
      <c r="K83" s="16" t="s">
        <v>612</v>
      </c>
      <c r="L83" s="160">
        <v>1</v>
      </c>
      <c r="M83" s="160">
        <v>24</v>
      </c>
      <c r="N83" s="160">
        <v>4</v>
      </c>
      <c r="O83" s="160">
        <v>2</v>
      </c>
      <c r="P83" s="160">
        <v>0</v>
      </c>
      <c r="Q83" s="160">
        <v>7</v>
      </c>
      <c r="R83" s="160">
        <v>11</v>
      </c>
      <c r="S83" s="161">
        <v>153</v>
      </c>
      <c r="T83" s="161" t="s">
        <v>42</v>
      </c>
      <c r="U83" s="161">
        <v>210</v>
      </c>
      <c r="V83" s="160">
        <v>23</v>
      </c>
      <c r="W83" s="162">
        <f t="shared" si="1"/>
        <v>0.25</v>
      </c>
    </row>
    <row r="84" spans="2:23">
      <c r="B84" s="14"/>
      <c r="C84" s="17" t="s">
        <v>322</v>
      </c>
      <c r="D84" s="17">
        <v>2</v>
      </c>
      <c r="E84" s="17">
        <v>7</v>
      </c>
      <c r="F84" s="1" t="s">
        <v>237</v>
      </c>
      <c r="G84" s="150" t="s">
        <v>42</v>
      </c>
      <c r="H84" s="1" t="s">
        <v>182</v>
      </c>
      <c r="J84" s="4" t="s">
        <v>613</v>
      </c>
      <c r="K84" s="16" t="s">
        <v>614</v>
      </c>
      <c r="L84" s="160">
        <v>1</v>
      </c>
      <c r="M84" s="160">
        <v>22</v>
      </c>
      <c r="N84" s="160">
        <v>3</v>
      </c>
      <c r="O84" s="160">
        <v>3</v>
      </c>
      <c r="P84" s="160">
        <v>0</v>
      </c>
      <c r="Q84" s="160">
        <v>6</v>
      </c>
      <c r="R84" s="160">
        <v>10</v>
      </c>
      <c r="S84" s="161">
        <v>164</v>
      </c>
      <c r="T84" s="161" t="s">
        <v>42</v>
      </c>
      <c r="U84" s="161">
        <v>195</v>
      </c>
      <c r="V84" s="160">
        <v>21</v>
      </c>
      <c r="W84" s="162">
        <f t="shared" si="1"/>
        <v>0.27272727272727271</v>
      </c>
    </row>
    <row r="85" spans="2:23">
      <c r="B85" s="14"/>
      <c r="C85" s="17" t="s">
        <v>321</v>
      </c>
      <c r="D85" s="17">
        <v>3</v>
      </c>
      <c r="E85" s="17">
        <v>7</v>
      </c>
      <c r="F85" s="1" t="s">
        <v>11</v>
      </c>
      <c r="G85" s="150" t="s">
        <v>42</v>
      </c>
      <c r="H85" s="1" t="s">
        <v>13</v>
      </c>
      <c r="J85" s="4" t="s">
        <v>615</v>
      </c>
      <c r="K85" s="164" t="s">
        <v>408</v>
      </c>
      <c r="L85" s="165">
        <v>1</v>
      </c>
      <c r="M85" s="165">
        <v>24</v>
      </c>
      <c r="N85" s="165">
        <v>3</v>
      </c>
      <c r="O85" s="165">
        <v>3</v>
      </c>
      <c r="P85" s="165">
        <v>0</v>
      </c>
      <c r="Q85" s="165">
        <v>5</v>
      </c>
      <c r="R85" s="165">
        <v>13</v>
      </c>
      <c r="S85" s="166">
        <v>165</v>
      </c>
      <c r="T85" s="166" t="s">
        <v>42</v>
      </c>
      <c r="U85" s="166">
        <v>219</v>
      </c>
      <c r="V85" s="165">
        <v>20</v>
      </c>
      <c r="W85" s="167">
        <f t="shared" si="1"/>
        <v>0.25</v>
      </c>
    </row>
    <row r="86" spans="2:23">
      <c r="B86" s="14"/>
      <c r="C86" s="17" t="s">
        <v>321</v>
      </c>
      <c r="D86" s="17">
        <v>3</v>
      </c>
      <c r="E86" s="17">
        <v>7</v>
      </c>
      <c r="F86" s="1" t="s">
        <v>14</v>
      </c>
      <c r="G86" s="150" t="s">
        <v>42</v>
      </c>
      <c r="H86" s="1" t="s">
        <v>408</v>
      </c>
      <c r="J86" s="4" t="s">
        <v>616</v>
      </c>
      <c r="K86" s="16" t="s">
        <v>617</v>
      </c>
      <c r="L86" s="160">
        <v>1</v>
      </c>
      <c r="M86" s="160">
        <v>20</v>
      </c>
      <c r="N86" s="160">
        <v>0</v>
      </c>
      <c r="O86" s="160">
        <v>9</v>
      </c>
      <c r="P86" s="160">
        <v>0</v>
      </c>
      <c r="Q86" s="160">
        <v>0</v>
      </c>
      <c r="R86" s="160">
        <v>11</v>
      </c>
      <c r="S86" s="161">
        <v>116</v>
      </c>
      <c r="T86" s="161" t="s">
        <v>42</v>
      </c>
      <c r="U86" s="161">
        <v>139</v>
      </c>
      <c r="V86" s="160">
        <v>18</v>
      </c>
      <c r="W86" s="162">
        <f t="shared" si="1"/>
        <v>0.45</v>
      </c>
    </row>
    <row r="87" spans="2:23">
      <c r="B87" s="14"/>
      <c r="C87" s="17" t="s">
        <v>321</v>
      </c>
      <c r="D87" s="17">
        <v>3</v>
      </c>
      <c r="E87" s="17">
        <v>7</v>
      </c>
      <c r="F87" s="1" t="s">
        <v>98</v>
      </c>
      <c r="G87" s="150" t="s">
        <v>42</v>
      </c>
      <c r="H87" s="1" t="s">
        <v>39</v>
      </c>
      <c r="J87" s="4" t="s">
        <v>618</v>
      </c>
      <c r="K87" s="1" t="s">
        <v>619</v>
      </c>
      <c r="L87" s="160">
        <v>1</v>
      </c>
      <c r="M87" s="160">
        <v>22</v>
      </c>
      <c r="N87" s="160">
        <v>1</v>
      </c>
      <c r="O87" s="160">
        <v>6</v>
      </c>
      <c r="P87" s="160">
        <v>0</v>
      </c>
      <c r="Q87" s="160">
        <v>3</v>
      </c>
      <c r="R87" s="160">
        <v>12</v>
      </c>
      <c r="S87" s="161">
        <v>131</v>
      </c>
      <c r="T87" s="161" t="s">
        <v>42</v>
      </c>
      <c r="U87" s="161">
        <v>220</v>
      </c>
      <c r="V87" s="160">
        <v>18</v>
      </c>
      <c r="W87" s="162">
        <f t="shared" si="1"/>
        <v>0.31818181818181818</v>
      </c>
    </row>
    <row r="88" spans="2:23">
      <c r="B88" s="14"/>
      <c r="C88" s="17" t="s">
        <v>323</v>
      </c>
      <c r="D88" s="17">
        <v>4</v>
      </c>
      <c r="E88" s="17">
        <v>7</v>
      </c>
      <c r="F88" s="1" t="s">
        <v>123</v>
      </c>
      <c r="G88" s="150" t="s">
        <v>42</v>
      </c>
      <c r="H88" s="1" t="s">
        <v>97</v>
      </c>
      <c r="J88" s="4" t="s">
        <v>620</v>
      </c>
      <c r="K88" s="1" t="s">
        <v>621</v>
      </c>
      <c r="L88" s="160">
        <v>2</v>
      </c>
      <c r="M88" s="160">
        <v>44</v>
      </c>
      <c r="N88" s="160">
        <v>0</v>
      </c>
      <c r="O88" s="160">
        <v>7</v>
      </c>
      <c r="P88" s="160">
        <v>1</v>
      </c>
      <c r="Q88" s="160">
        <v>0</v>
      </c>
      <c r="R88" s="160">
        <v>36</v>
      </c>
      <c r="S88" s="161">
        <v>153</v>
      </c>
      <c r="T88" s="161" t="s">
        <v>42</v>
      </c>
      <c r="U88" s="161">
        <v>448</v>
      </c>
      <c r="V88" s="160">
        <v>15</v>
      </c>
      <c r="W88" s="162">
        <f t="shared" si="1"/>
        <v>0.15909090909090909</v>
      </c>
    </row>
    <row r="89" spans="2:23">
      <c r="B89" s="14"/>
      <c r="C89" s="17" t="s">
        <v>324</v>
      </c>
      <c r="D89" s="17">
        <v>5</v>
      </c>
      <c r="E89" s="17">
        <v>7</v>
      </c>
      <c r="F89" s="1" t="s">
        <v>237</v>
      </c>
      <c r="G89" s="150" t="s">
        <v>42</v>
      </c>
      <c r="H89" s="1" t="s">
        <v>14</v>
      </c>
      <c r="J89" s="4" t="s">
        <v>622</v>
      </c>
      <c r="K89" s="16" t="s">
        <v>623</v>
      </c>
      <c r="L89" s="160">
        <v>1</v>
      </c>
      <c r="M89" s="160">
        <v>20</v>
      </c>
      <c r="N89" s="160">
        <v>0</v>
      </c>
      <c r="O89" s="160">
        <v>4</v>
      </c>
      <c r="P89" s="160">
        <v>2</v>
      </c>
      <c r="Q89" s="160">
        <v>0</v>
      </c>
      <c r="R89" s="160">
        <v>14</v>
      </c>
      <c r="S89" s="161">
        <v>115</v>
      </c>
      <c r="T89" s="161" t="s">
        <v>42</v>
      </c>
      <c r="U89" s="161">
        <v>183</v>
      </c>
      <c r="V89" s="160">
        <v>10</v>
      </c>
      <c r="W89" s="162">
        <f t="shared" si="1"/>
        <v>0.2</v>
      </c>
    </row>
    <row r="90" spans="2:23">
      <c r="B90" s="14"/>
      <c r="C90" s="17" t="s">
        <v>324</v>
      </c>
      <c r="D90" s="17">
        <v>5</v>
      </c>
      <c r="E90" s="17">
        <v>7</v>
      </c>
      <c r="F90" s="1" t="s">
        <v>54</v>
      </c>
      <c r="G90" s="150" t="s">
        <v>42</v>
      </c>
      <c r="H90" s="1" t="s">
        <v>11</v>
      </c>
      <c r="J90" s="4" t="s">
        <v>624</v>
      </c>
      <c r="K90" s="16" t="s">
        <v>625</v>
      </c>
      <c r="L90" s="160">
        <v>1</v>
      </c>
      <c r="M90" s="160">
        <v>22</v>
      </c>
      <c r="N90" s="160">
        <v>0</v>
      </c>
      <c r="O90" s="160">
        <v>4</v>
      </c>
      <c r="P90" s="160">
        <v>1</v>
      </c>
      <c r="Q90" s="160">
        <v>0</v>
      </c>
      <c r="R90" s="160">
        <v>17</v>
      </c>
      <c r="S90" s="161">
        <v>96</v>
      </c>
      <c r="T90" s="161" t="s">
        <v>42</v>
      </c>
      <c r="U90" s="161">
        <v>244</v>
      </c>
      <c r="V90" s="160">
        <v>9</v>
      </c>
      <c r="W90" s="162">
        <f t="shared" si="1"/>
        <v>0.18181818181818182</v>
      </c>
    </row>
    <row r="91" spans="2:23">
      <c r="B91" s="14"/>
      <c r="C91" s="17" t="s">
        <v>324</v>
      </c>
      <c r="D91" s="17">
        <v>5</v>
      </c>
      <c r="E91" s="17">
        <v>7</v>
      </c>
      <c r="F91" s="1" t="s">
        <v>98</v>
      </c>
      <c r="G91" s="150" t="s">
        <v>42</v>
      </c>
      <c r="H91" s="1" t="s">
        <v>182</v>
      </c>
      <c r="J91" s="4" t="s">
        <v>624</v>
      </c>
      <c r="K91" s="16" t="s">
        <v>248</v>
      </c>
      <c r="L91" s="160">
        <v>1</v>
      </c>
      <c r="M91" s="160">
        <v>22</v>
      </c>
      <c r="N91" s="160">
        <v>0</v>
      </c>
      <c r="O91" s="160">
        <v>1</v>
      </c>
      <c r="P91" s="160">
        <v>0</v>
      </c>
      <c r="Q91" s="160">
        <v>1</v>
      </c>
      <c r="R91" s="160">
        <v>20</v>
      </c>
      <c r="S91" s="161">
        <v>124</v>
      </c>
      <c r="T91" s="161" t="s">
        <v>42</v>
      </c>
      <c r="U91" s="161">
        <v>347</v>
      </c>
      <c r="V91" s="160">
        <v>3</v>
      </c>
      <c r="W91" s="162">
        <f t="shared" si="1"/>
        <v>4.5454545454545456E-2</v>
      </c>
    </row>
    <row r="92" spans="2:23">
      <c r="B92" s="14"/>
      <c r="C92" s="17" t="s">
        <v>319</v>
      </c>
      <c r="D92" s="17">
        <v>6</v>
      </c>
      <c r="E92" s="17">
        <v>7</v>
      </c>
      <c r="F92" s="1" t="s">
        <v>35</v>
      </c>
      <c r="G92" s="150" t="s">
        <v>42</v>
      </c>
      <c r="H92" s="1" t="s">
        <v>13</v>
      </c>
      <c r="L92" s="2"/>
      <c r="M92" s="2"/>
      <c r="N92" s="2"/>
      <c r="O92" s="2"/>
      <c r="P92" s="2"/>
      <c r="Q92" s="2"/>
      <c r="R92" s="2"/>
      <c r="S92" s="163">
        <f>SUM(S3:S91)</f>
        <v>89517</v>
      </c>
      <c r="T92" s="163">
        <f t="shared" ref="T92" si="2">SUM(T4:T91)</f>
        <v>0</v>
      </c>
      <c r="U92" s="163">
        <f>SUM(U3:U91)</f>
        <v>89517</v>
      </c>
      <c r="V92" s="2"/>
      <c r="W92" s="2"/>
    </row>
    <row r="93" spans="2:23">
      <c r="B93" s="14"/>
      <c r="C93" s="17" t="s">
        <v>322</v>
      </c>
      <c r="D93" s="17">
        <v>9</v>
      </c>
      <c r="E93" s="17">
        <v>7</v>
      </c>
      <c r="F93" s="1" t="s">
        <v>408</v>
      </c>
      <c r="G93" s="150" t="s">
        <v>42</v>
      </c>
      <c r="H93" s="1" t="s">
        <v>97</v>
      </c>
      <c r="K93" s="8" t="s">
        <v>626</v>
      </c>
      <c r="L93" s="1"/>
      <c r="M93" s="17"/>
      <c r="N93" s="17"/>
      <c r="O93" s="1"/>
      <c r="P93" s="1"/>
      <c r="V93" s="9"/>
      <c r="W93" s="9"/>
    </row>
    <row r="94" spans="2:23">
      <c r="B94" s="14"/>
      <c r="C94" s="17" t="s">
        <v>322</v>
      </c>
      <c r="D94" s="17">
        <v>9</v>
      </c>
      <c r="E94" s="17">
        <v>7</v>
      </c>
      <c r="F94" s="1" t="s">
        <v>98</v>
      </c>
      <c r="G94" s="150" t="s">
        <v>42</v>
      </c>
      <c r="H94" s="1" t="s">
        <v>14</v>
      </c>
      <c r="K94" s="2" t="s">
        <v>627</v>
      </c>
      <c r="L94" s="8" t="s">
        <v>628</v>
      </c>
      <c r="O94" s="9" t="s">
        <v>629</v>
      </c>
      <c r="Q94" s="9" t="s">
        <v>630</v>
      </c>
      <c r="S94" s="9" t="s">
        <v>631</v>
      </c>
      <c r="V94" s="9"/>
      <c r="W94" s="9"/>
    </row>
    <row r="95" spans="2:23">
      <c r="B95" s="14"/>
      <c r="C95" s="17" t="s">
        <v>322</v>
      </c>
      <c r="D95" s="17">
        <v>9</v>
      </c>
      <c r="E95" s="17">
        <v>7</v>
      </c>
      <c r="F95" s="1" t="s">
        <v>237</v>
      </c>
      <c r="G95" s="150" t="s">
        <v>42</v>
      </c>
      <c r="H95" s="1" t="s">
        <v>54</v>
      </c>
      <c r="K95" s="16" t="s">
        <v>632</v>
      </c>
      <c r="L95" s="1" t="s">
        <v>633</v>
      </c>
      <c r="O95" s="17">
        <v>12</v>
      </c>
      <c r="P95" s="17"/>
      <c r="Q95" s="17">
        <v>60</v>
      </c>
      <c r="S95" s="17">
        <v>20</v>
      </c>
      <c r="V95" s="9"/>
      <c r="W95" s="9"/>
    </row>
    <row r="96" spans="2:23">
      <c r="B96" s="14"/>
      <c r="C96" s="17" t="s">
        <v>321</v>
      </c>
      <c r="D96" s="17">
        <v>10</v>
      </c>
      <c r="E96" s="17">
        <v>7</v>
      </c>
      <c r="F96" s="1" t="s">
        <v>39</v>
      </c>
      <c r="G96" s="150" t="s">
        <v>42</v>
      </c>
      <c r="H96" s="1" t="s">
        <v>97</v>
      </c>
      <c r="K96" s="16" t="s">
        <v>634</v>
      </c>
      <c r="L96" s="1" t="s">
        <v>633</v>
      </c>
      <c r="O96" s="17">
        <v>12</v>
      </c>
      <c r="P96" s="17"/>
      <c r="Q96" s="17">
        <v>132</v>
      </c>
      <c r="S96" s="17">
        <v>22</v>
      </c>
      <c r="V96" s="9"/>
      <c r="W96" s="9"/>
    </row>
    <row r="97" spans="2:23">
      <c r="B97" s="14"/>
      <c r="C97" s="17" t="s">
        <v>321</v>
      </c>
      <c r="D97" s="17">
        <v>10</v>
      </c>
      <c r="E97" s="17">
        <v>7</v>
      </c>
      <c r="F97" s="1" t="s">
        <v>182</v>
      </c>
      <c r="G97" s="150" t="s">
        <v>42</v>
      </c>
      <c r="H97" s="1" t="s">
        <v>14</v>
      </c>
      <c r="K97" s="16" t="s">
        <v>635</v>
      </c>
      <c r="L97" s="1" t="s">
        <v>448</v>
      </c>
      <c r="O97" s="17">
        <v>14</v>
      </c>
      <c r="P97" s="17"/>
      <c r="Q97" s="17">
        <v>182</v>
      </c>
      <c r="S97" s="17">
        <v>26</v>
      </c>
      <c r="V97" s="9"/>
      <c r="W97" s="9"/>
    </row>
    <row r="98" spans="2:23">
      <c r="B98" s="14"/>
      <c r="C98" s="17" t="s">
        <v>321</v>
      </c>
      <c r="D98" s="17">
        <v>10</v>
      </c>
      <c r="E98" s="17">
        <v>7</v>
      </c>
      <c r="F98" s="1" t="s">
        <v>35</v>
      </c>
      <c r="G98" s="150" t="s">
        <v>42</v>
      </c>
      <c r="H98" s="1" t="s">
        <v>11</v>
      </c>
      <c r="K98" s="16">
        <v>1994</v>
      </c>
      <c r="L98" s="1" t="s">
        <v>448</v>
      </c>
      <c r="O98" s="17">
        <v>14</v>
      </c>
      <c r="P98" s="17"/>
      <c r="Q98" s="17">
        <v>154</v>
      </c>
      <c r="S98" s="17">
        <v>28</v>
      </c>
      <c r="V98" s="9"/>
      <c r="W98" s="9"/>
    </row>
    <row r="99" spans="2:23">
      <c r="B99" s="14"/>
      <c r="C99" s="17" t="s">
        <v>323</v>
      </c>
      <c r="D99" s="17">
        <v>11</v>
      </c>
      <c r="E99" s="17">
        <v>7</v>
      </c>
      <c r="F99" s="1" t="s">
        <v>13</v>
      </c>
      <c r="G99" s="150" t="s">
        <v>42</v>
      </c>
      <c r="H99" s="1" t="s">
        <v>11</v>
      </c>
      <c r="K99" s="16">
        <v>1995</v>
      </c>
      <c r="L99" s="1" t="s">
        <v>448</v>
      </c>
      <c r="O99" s="17">
        <v>13</v>
      </c>
      <c r="P99" s="17"/>
      <c r="Q99" s="17">
        <v>154</v>
      </c>
      <c r="S99" s="17">
        <v>24</v>
      </c>
      <c r="V99" s="9"/>
      <c r="W99" s="9"/>
    </row>
    <row r="100" spans="2:23">
      <c r="B100" s="14"/>
      <c r="C100" s="17" t="s">
        <v>319</v>
      </c>
      <c r="D100" s="17">
        <v>13</v>
      </c>
      <c r="E100" s="17">
        <v>7</v>
      </c>
      <c r="F100" s="1" t="s">
        <v>14</v>
      </c>
      <c r="G100" s="150" t="s">
        <v>42</v>
      </c>
      <c r="H100" s="1" t="s">
        <v>39</v>
      </c>
      <c r="K100" s="16" t="s">
        <v>636</v>
      </c>
      <c r="L100" s="1" t="s">
        <v>448</v>
      </c>
      <c r="O100" s="17">
        <v>14</v>
      </c>
      <c r="P100" s="17"/>
      <c r="Q100" s="17">
        <v>182</v>
      </c>
      <c r="S100" s="17">
        <v>26</v>
      </c>
      <c r="V100" s="9"/>
      <c r="W100" s="9"/>
    </row>
    <row r="101" spans="2:23">
      <c r="B101" s="14"/>
      <c r="C101" s="17" t="s">
        <v>319</v>
      </c>
      <c r="D101" s="17">
        <v>13</v>
      </c>
      <c r="E101" s="17">
        <v>7</v>
      </c>
      <c r="F101" s="1" t="s">
        <v>54</v>
      </c>
      <c r="G101" s="150" t="s">
        <v>42</v>
      </c>
      <c r="H101" s="1" t="s">
        <v>98</v>
      </c>
      <c r="K101" s="16">
        <v>1998</v>
      </c>
      <c r="L101" s="1" t="s">
        <v>448</v>
      </c>
      <c r="O101" s="17">
        <v>13</v>
      </c>
      <c r="P101" s="17"/>
      <c r="Q101" s="17">
        <v>155</v>
      </c>
      <c r="S101" s="17">
        <v>24</v>
      </c>
    </row>
    <row r="102" spans="2:23">
      <c r="B102" s="14"/>
      <c r="C102" s="17" t="s">
        <v>319</v>
      </c>
      <c r="D102" s="17">
        <v>13</v>
      </c>
      <c r="E102" s="17">
        <v>7</v>
      </c>
      <c r="F102" s="1" t="s">
        <v>13</v>
      </c>
      <c r="G102" s="150" t="s">
        <v>42</v>
      </c>
      <c r="H102" s="1" t="s">
        <v>35</v>
      </c>
      <c r="K102" s="16">
        <v>1999</v>
      </c>
      <c r="L102" s="1" t="s">
        <v>448</v>
      </c>
      <c r="O102" s="17">
        <v>15</v>
      </c>
      <c r="P102" s="17"/>
      <c r="Q102" s="17">
        <v>112</v>
      </c>
      <c r="S102" s="17">
        <v>14</v>
      </c>
    </row>
    <row r="103" spans="2:23">
      <c r="B103" s="14"/>
      <c r="C103" s="17" t="s">
        <v>319</v>
      </c>
      <c r="D103" s="17">
        <v>13</v>
      </c>
      <c r="E103" s="17">
        <v>7</v>
      </c>
      <c r="F103" s="1" t="s">
        <v>97</v>
      </c>
      <c r="G103" s="150" t="s">
        <v>42</v>
      </c>
      <c r="H103" s="1" t="s">
        <v>237</v>
      </c>
      <c r="K103" s="16" t="s">
        <v>637</v>
      </c>
      <c r="L103" s="1" t="s">
        <v>448</v>
      </c>
      <c r="O103" s="17">
        <v>14</v>
      </c>
      <c r="P103" s="17"/>
      <c r="Q103" s="17">
        <v>182</v>
      </c>
      <c r="S103" s="17">
        <v>26</v>
      </c>
    </row>
    <row r="104" spans="2:23">
      <c r="B104" s="14"/>
      <c r="C104" s="17" t="s">
        <v>320</v>
      </c>
      <c r="D104" s="17">
        <v>14</v>
      </c>
      <c r="E104" s="17">
        <v>7</v>
      </c>
      <c r="F104" s="1" t="s">
        <v>123</v>
      </c>
      <c r="G104" s="150" t="s">
        <v>42</v>
      </c>
      <c r="H104" s="1" t="s">
        <v>237</v>
      </c>
      <c r="K104" s="16" t="s">
        <v>638</v>
      </c>
      <c r="L104" s="1" t="s">
        <v>448</v>
      </c>
      <c r="O104" s="17">
        <v>16</v>
      </c>
      <c r="P104" s="17"/>
      <c r="Q104" s="17">
        <v>176</v>
      </c>
      <c r="S104" s="17">
        <v>22</v>
      </c>
    </row>
    <row r="105" spans="2:23">
      <c r="B105" s="14"/>
      <c r="C105" s="17" t="s">
        <v>320</v>
      </c>
      <c r="D105" s="17">
        <v>14</v>
      </c>
      <c r="E105" s="17">
        <v>7</v>
      </c>
      <c r="F105" s="1" t="s">
        <v>11</v>
      </c>
      <c r="G105" s="150" t="s">
        <v>42</v>
      </c>
      <c r="H105" s="1" t="s">
        <v>98</v>
      </c>
      <c r="K105" s="16">
        <v>2007</v>
      </c>
      <c r="L105" s="1" t="s">
        <v>448</v>
      </c>
      <c r="O105" s="17">
        <v>15</v>
      </c>
      <c r="P105" s="17"/>
      <c r="Q105" s="17">
        <v>154</v>
      </c>
      <c r="S105" s="17">
        <v>21</v>
      </c>
      <c r="V105" s="1"/>
    </row>
    <row r="106" spans="2:23">
      <c r="B106" s="14"/>
      <c r="C106" s="17" t="s">
        <v>322</v>
      </c>
      <c r="D106" s="17">
        <v>16</v>
      </c>
      <c r="E106" s="17">
        <v>7</v>
      </c>
      <c r="F106" s="1" t="s">
        <v>35</v>
      </c>
      <c r="G106" s="150" t="s">
        <v>42</v>
      </c>
      <c r="H106" s="1" t="s">
        <v>97</v>
      </c>
      <c r="K106" s="16" t="s">
        <v>639</v>
      </c>
      <c r="L106" s="1" t="s">
        <v>448</v>
      </c>
      <c r="O106" s="17">
        <v>12</v>
      </c>
      <c r="P106" s="17"/>
      <c r="Q106" s="17">
        <v>132</v>
      </c>
      <c r="S106" s="17">
        <v>22</v>
      </c>
      <c r="V106" s="1"/>
    </row>
    <row r="107" spans="2:23">
      <c r="B107" s="14"/>
      <c r="C107" s="17" t="s">
        <v>322</v>
      </c>
      <c r="D107" s="17">
        <v>16</v>
      </c>
      <c r="E107" s="17">
        <v>7</v>
      </c>
      <c r="F107" s="1" t="s">
        <v>39</v>
      </c>
      <c r="G107" s="150" t="s">
        <v>42</v>
      </c>
      <c r="H107" s="1" t="s">
        <v>54</v>
      </c>
      <c r="K107" s="16" t="s">
        <v>640</v>
      </c>
      <c r="L107" s="1" t="s">
        <v>448</v>
      </c>
      <c r="O107" s="17">
        <v>12</v>
      </c>
      <c r="P107" s="17"/>
      <c r="Q107" s="17">
        <v>144</v>
      </c>
      <c r="S107" s="17">
        <v>24</v>
      </c>
      <c r="V107" s="1"/>
    </row>
    <row r="108" spans="2:23">
      <c r="C108" s="17" t="s">
        <v>321</v>
      </c>
      <c r="D108" s="17">
        <v>17</v>
      </c>
      <c r="E108" s="17">
        <v>7</v>
      </c>
      <c r="F108" s="1" t="s">
        <v>408</v>
      </c>
      <c r="G108" s="150" t="s">
        <v>42</v>
      </c>
      <c r="H108" s="1" t="s">
        <v>54</v>
      </c>
      <c r="K108" s="16">
        <v>2018</v>
      </c>
      <c r="L108" s="1" t="s">
        <v>448</v>
      </c>
      <c r="O108" s="17">
        <v>11</v>
      </c>
      <c r="P108" s="17"/>
      <c r="Q108" s="17">
        <v>121</v>
      </c>
      <c r="S108" s="17">
        <v>22</v>
      </c>
      <c r="V108" s="1"/>
    </row>
    <row r="109" spans="2:23">
      <c r="C109" s="17" t="s">
        <v>321</v>
      </c>
      <c r="D109" s="17">
        <v>17</v>
      </c>
      <c r="E109" s="17">
        <v>7</v>
      </c>
      <c r="F109" s="1" t="s">
        <v>182</v>
      </c>
      <c r="G109" s="150" t="s">
        <v>42</v>
      </c>
      <c r="H109" s="1" t="s">
        <v>237</v>
      </c>
      <c r="K109" s="16">
        <v>2019</v>
      </c>
      <c r="L109" s="1" t="s">
        <v>448</v>
      </c>
      <c r="O109" s="17">
        <v>12</v>
      </c>
      <c r="P109" s="17"/>
      <c r="Q109" s="17">
        <v>144</v>
      </c>
      <c r="S109" s="17">
        <v>24</v>
      </c>
    </row>
    <row r="110" spans="2:23">
      <c r="C110" s="17" t="s">
        <v>324</v>
      </c>
      <c r="D110" s="17">
        <v>19</v>
      </c>
      <c r="E110" s="17">
        <v>7</v>
      </c>
      <c r="F110" s="1" t="s">
        <v>39</v>
      </c>
      <c r="G110" s="150" t="s">
        <v>42</v>
      </c>
      <c r="H110" s="1" t="s">
        <v>13</v>
      </c>
      <c r="K110" s="16">
        <v>2020</v>
      </c>
      <c r="L110" s="1" t="s">
        <v>448</v>
      </c>
      <c r="M110" s="1"/>
      <c r="N110" s="1"/>
      <c r="O110" s="17">
        <v>9</v>
      </c>
      <c r="P110" s="17"/>
      <c r="Q110" s="17">
        <v>72</v>
      </c>
      <c r="S110" s="17">
        <v>16</v>
      </c>
    </row>
    <row r="111" spans="2:23">
      <c r="C111" s="17" t="s">
        <v>324</v>
      </c>
      <c r="D111" s="17">
        <v>19</v>
      </c>
      <c r="E111" s="17">
        <v>7</v>
      </c>
      <c r="F111" s="1" t="s">
        <v>98</v>
      </c>
      <c r="G111" s="150" t="s">
        <v>42</v>
      </c>
      <c r="H111" s="1" t="s">
        <v>182</v>
      </c>
      <c r="K111" s="16">
        <v>2021</v>
      </c>
      <c r="L111" s="1" t="s">
        <v>448</v>
      </c>
      <c r="M111" s="1"/>
      <c r="N111" s="1"/>
      <c r="O111" s="17">
        <v>12</v>
      </c>
      <c r="P111" s="17"/>
      <c r="Q111" s="17">
        <v>132</v>
      </c>
      <c r="R111" s="17"/>
      <c r="S111" s="17">
        <v>22</v>
      </c>
      <c r="T111" s="1"/>
      <c r="U111" s="1"/>
    </row>
    <row r="112" spans="2:23">
      <c r="C112" s="17" t="s">
        <v>319</v>
      </c>
      <c r="D112" s="17">
        <v>20</v>
      </c>
      <c r="E112" s="17">
        <v>7</v>
      </c>
      <c r="F112" s="1" t="s">
        <v>408</v>
      </c>
      <c r="G112" s="150" t="s">
        <v>42</v>
      </c>
      <c r="H112" s="1" t="s">
        <v>13</v>
      </c>
      <c r="K112" s="16" t="s">
        <v>641</v>
      </c>
      <c r="L112" s="1" t="s">
        <v>448</v>
      </c>
      <c r="M112" s="1"/>
      <c r="N112" s="1"/>
      <c r="O112" s="17">
        <v>12</v>
      </c>
      <c r="P112" s="17"/>
      <c r="Q112" s="17">
        <v>244</v>
      </c>
      <c r="R112" s="17"/>
      <c r="S112" s="17">
        <v>24</v>
      </c>
      <c r="T112" s="1"/>
      <c r="U112" s="1"/>
    </row>
    <row r="113" spans="3:22">
      <c r="C113" s="17" t="s">
        <v>319</v>
      </c>
      <c r="D113" s="17">
        <v>20</v>
      </c>
      <c r="E113" s="17">
        <v>7</v>
      </c>
      <c r="F113" s="1" t="s">
        <v>182</v>
      </c>
      <c r="G113" s="150" t="s">
        <v>42</v>
      </c>
      <c r="H113" s="1" t="s">
        <v>98</v>
      </c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3:22">
      <c r="C114" s="17" t="s">
        <v>319</v>
      </c>
      <c r="D114" s="17">
        <v>20</v>
      </c>
      <c r="E114" s="17">
        <v>7</v>
      </c>
      <c r="F114" s="1" t="s">
        <v>237</v>
      </c>
      <c r="G114" s="150" t="s">
        <v>42</v>
      </c>
      <c r="H114" s="1" t="s">
        <v>123</v>
      </c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 spans="3:22">
      <c r="C115" s="17" t="s">
        <v>319</v>
      </c>
      <c r="D115" s="17">
        <v>20</v>
      </c>
      <c r="E115" s="17">
        <v>7</v>
      </c>
      <c r="F115" s="1" t="s">
        <v>11</v>
      </c>
      <c r="G115" s="150" t="s">
        <v>42</v>
      </c>
      <c r="H115" s="1" t="s">
        <v>35</v>
      </c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3:22">
      <c r="C116" s="17" t="s">
        <v>320</v>
      </c>
      <c r="D116" s="17">
        <v>21</v>
      </c>
      <c r="E116" s="17">
        <v>7</v>
      </c>
      <c r="F116" s="1" t="s">
        <v>14</v>
      </c>
      <c r="G116" s="150" t="s">
        <v>42</v>
      </c>
      <c r="H116" s="1" t="s">
        <v>123</v>
      </c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3:22">
      <c r="C117" s="17" t="s">
        <v>320</v>
      </c>
      <c r="D117" s="17">
        <v>21</v>
      </c>
      <c r="E117" s="17">
        <v>7</v>
      </c>
      <c r="F117" s="1" t="s">
        <v>54</v>
      </c>
      <c r="G117" s="150" t="s">
        <v>42</v>
      </c>
      <c r="H117" s="1" t="s">
        <v>35</v>
      </c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 spans="3:22">
      <c r="C118" s="17" t="s">
        <v>322</v>
      </c>
      <c r="D118" s="17">
        <v>23</v>
      </c>
      <c r="E118" s="17">
        <v>7</v>
      </c>
      <c r="F118" s="1" t="s">
        <v>97</v>
      </c>
      <c r="G118" s="150" t="s">
        <v>42</v>
      </c>
      <c r="H118" s="1" t="s">
        <v>98</v>
      </c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3:22">
      <c r="C119" s="17" t="s">
        <v>322</v>
      </c>
      <c r="D119" s="17">
        <v>23</v>
      </c>
      <c r="E119" s="17">
        <v>7</v>
      </c>
      <c r="F119" s="1" t="s">
        <v>408</v>
      </c>
      <c r="G119" s="150" t="s">
        <v>42</v>
      </c>
      <c r="H119" s="1" t="s">
        <v>237</v>
      </c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 spans="3:22">
      <c r="C120" s="17" t="s">
        <v>321</v>
      </c>
      <c r="D120" s="17">
        <v>24</v>
      </c>
      <c r="E120" s="17">
        <v>7</v>
      </c>
      <c r="F120" s="1" t="s">
        <v>14</v>
      </c>
      <c r="G120" s="150" t="s">
        <v>42</v>
      </c>
      <c r="H120" s="1" t="s">
        <v>54</v>
      </c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3:22">
      <c r="C121" s="17" t="s">
        <v>321</v>
      </c>
      <c r="D121" s="17">
        <v>24</v>
      </c>
      <c r="E121" s="17">
        <v>7</v>
      </c>
      <c r="F121" s="1" t="s">
        <v>39</v>
      </c>
      <c r="G121" s="150" t="s">
        <v>42</v>
      </c>
      <c r="H121" s="1" t="s">
        <v>237</v>
      </c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3:22">
      <c r="C122" s="17" t="s">
        <v>324</v>
      </c>
      <c r="D122" s="17">
        <v>26</v>
      </c>
      <c r="E122" s="17">
        <v>7</v>
      </c>
      <c r="F122" s="1" t="s">
        <v>98</v>
      </c>
      <c r="G122" s="150" t="s">
        <v>42</v>
      </c>
      <c r="H122" s="1" t="s">
        <v>408</v>
      </c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3:22">
      <c r="C123" s="17" t="s">
        <v>324</v>
      </c>
      <c r="D123" s="17">
        <v>26</v>
      </c>
      <c r="E123" s="17">
        <v>7</v>
      </c>
      <c r="F123" s="1" t="s">
        <v>14</v>
      </c>
      <c r="G123" s="150" t="s">
        <v>42</v>
      </c>
      <c r="H123" s="1" t="s">
        <v>11</v>
      </c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3:22">
      <c r="C124" s="17" t="s">
        <v>319</v>
      </c>
      <c r="D124" s="17">
        <v>27</v>
      </c>
      <c r="E124" s="17">
        <v>7</v>
      </c>
      <c r="F124" s="1" t="s">
        <v>237</v>
      </c>
      <c r="G124" s="150" t="s">
        <v>42</v>
      </c>
      <c r="H124" s="1" t="s">
        <v>11</v>
      </c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</row>
    <row r="125" spans="3:22">
      <c r="C125" s="17" t="s">
        <v>319</v>
      </c>
      <c r="D125" s="17">
        <v>27</v>
      </c>
      <c r="E125" s="17">
        <v>7</v>
      </c>
      <c r="F125" s="1" t="s">
        <v>35</v>
      </c>
      <c r="G125" s="150" t="s">
        <v>42</v>
      </c>
      <c r="H125" s="1" t="s">
        <v>123</v>
      </c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</row>
    <row r="126" spans="3:22">
      <c r="C126" s="17" t="s">
        <v>320</v>
      </c>
      <c r="D126" s="17">
        <v>28</v>
      </c>
      <c r="E126" s="17">
        <v>7</v>
      </c>
      <c r="F126" s="1" t="s">
        <v>13</v>
      </c>
      <c r="G126" s="150" t="s">
        <v>42</v>
      </c>
      <c r="H126" s="1" t="s">
        <v>123</v>
      </c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</row>
    <row r="127" spans="3:22">
      <c r="C127" s="17" t="s">
        <v>320</v>
      </c>
      <c r="D127" s="17">
        <v>28</v>
      </c>
      <c r="E127" s="17">
        <v>7</v>
      </c>
      <c r="F127" s="1" t="s">
        <v>54</v>
      </c>
      <c r="G127" s="150" t="s">
        <v>42</v>
      </c>
      <c r="H127" s="1" t="s">
        <v>39</v>
      </c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</row>
    <row r="128" spans="3:22">
      <c r="C128" s="17" t="s">
        <v>320</v>
      </c>
      <c r="D128" s="17">
        <v>28</v>
      </c>
      <c r="E128" s="17">
        <v>7</v>
      </c>
      <c r="F128" s="1" t="s">
        <v>97</v>
      </c>
      <c r="G128" s="150" t="s">
        <v>42</v>
      </c>
      <c r="H128" s="1" t="s">
        <v>14</v>
      </c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</row>
    <row r="129" spans="3:22">
      <c r="C129" s="17" t="s">
        <v>322</v>
      </c>
      <c r="D129" s="17">
        <v>30</v>
      </c>
      <c r="E129" s="17">
        <v>7</v>
      </c>
      <c r="F129" s="1" t="s">
        <v>182</v>
      </c>
      <c r="G129" s="150" t="s">
        <v>42</v>
      </c>
      <c r="H129" s="1" t="s">
        <v>97</v>
      </c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</row>
    <row r="130" spans="3:22">
      <c r="C130" s="17" t="s">
        <v>322</v>
      </c>
      <c r="D130" s="17">
        <v>30</v>
      </c>
      <c r="E130" s="17">
        <v>7</v>
      </c>
      <c r="F130" s="1" t="s">
        <v>408</v>
      </c>
      <c r="G130" s="150" t="s">
        <v>42</v>
      </c>
      <c r="H130" s="1" t="s">
        <v>39</v>
      </c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3:22">
      <c r="C131" s="17" t="s">
        <v>321</v>
      </c>
      <c r="D131" s="17">
        <v>31</v>
      </c>
      <c r="E131" s="17">
        <v>7</v>
      </c>
      <c r="F131" s="1" t="s">
        <v>11</v>
      </c>
      <c r="G131" s="150" t="s">
        <v>42</v>
      </c>
      <c r="H131" s="1" t="s">
        <v>54</v>
      </c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3:22">
      <c r="C132" s="17" t="s">
        <v>321</v>
      </c>
      <c r="D132" s="17">
        <v>31</v>
      </c>
      <c r="E132" s="17">
        <v>7</v>
      </c>
      <c r="F132" s="1" t="s">
        <v>35</v>
      </c>
      <c r="G132" s="150" t="s">
        <v>42</v>
      </c>
      <c r="H132" s="1" t="s">
        <v>14</v>
      </c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3:22">
      <c r="C133" s="17" t="s">
        <v>323</v>
      </c>
      <c r="D133" s="17">
        <v>1</v>
      </c>
      <c r="E133" s="17">
        <v>8</v>
      </c>
      <c r="F133" s="1" t="s">
        <v>123</v>
      </c>
      <c r="G133" s="150" t="s">
        <v>42</v>
      </c>
      <c r="H133" s="1" t="s">
        <v>98</v>
      </c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3:22">
      <c r="C134" s="17" t="s">
        <v>323</v>
      </c>
      <c r="D134" s="17">
        <v>1</v>
      </c>
      <c r="E134" s="17">
        <v>8</v>
      </c>
      <c r="F134" s="1" t="s">
        <v>39</v>
      </c>
      <c r="G134" s="150" t="s">
        <v>42</v>
      </c>
      <c r="H134" s="1" t="s">
        <v>182</v>
      </c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3:22">
      <c r="C135" s="17" t="s">
        <v>324</v>
      </c>
      <c r="D135" s="17">
        <v>2</v>
      </c>
      <c r="E135" s="17">
        <v>8</v>
      </c>
      <c r="F135" s="1" t="s">
        <v>35</v>
      </c>
      <c r="G135" s="150" t="s">
        <v>42</v>
      </c>
      <c r="H135" s="1" t="s">
        <v>408</v>
      </c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3:22">
      <c r="C136" s="17" t="s">
        <v>324</v>
      </c>
      <c r="D136" s="17">
        <v>2</v>
      </c>
      <c r="E136" s="17">
        <v>8</v>
      </c>
      <c r="F136" s="1" t="s">
        <v>54</v>
      </c>
      <c r="G136" s="150" t="s">
        <v>42</v>
      </c>
      <c r="H136" s="1" t="s">
        <v>97</v>
      </c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3:22">
      <c r="C137" s="17" t="s">
        <v>319</v>
      </c>
      <c r="D137" s="17">
        <v>3</v>
      </c>
      <c r="E137" s="17">
        <v>8</v>
      </c>
      <c r="F137" s="1" t="s">
        <v>123</v>
      </c>
      <c r="G137" s="150" t="s">
        <v>42</v>
      </c>
      <c r="H137" s="1" t="s">
        <v>182</v>
      </c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3:22">
      <c r="C138" s="17" t="s">
        <v>319</v>
      </c>
      <c r="D138" s="17">
        <v>3</v>
      </c>
      <c r="E138" s="17">
        <v>8</v>
      </c>
      <c r="F138" s="1" t="s">
        <v>13</v>
      </c>
      <c r="G138" s="150" t="s">
        <v>42</v>
      </c>
      <c r="H138" s="1" t="s">
        <v>408</v>
      </c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3:22">
      <c r="C139" s="17" t="s">
        <v>319</v>
      </c>
      <c r="D139" s="17">
        <v>3</v>
      </c>
      <c r="E139" s="17">
        <v>8</v>
      </c>
      <c r="F139" s="1" t="s">
        <v>11</v>
      </c>
      <c r="G139" s="150" t="s">
        <v>42</v>
      </c>
      <c r="H139" s="1" t="s">
        <v>97</v>
      </c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</row>
    <row r="140" spans="3:22">
      <c r="C140" s="17" t="s">
        <v>322</v>
      </c>
      <c r="D140" s="17">
        <v>6</v>
      </c>
      <c r="E140" s="17">
        <v>8</v>
      </c>
      <c r="F140" s="1" t="s">
        <v>11</v>
      </c>
      <c r="G140" s="150" t="s">
        <v>42</v>
      </c>
      <c r="H140" s="1" t="s">
        <v>14</v>
      </c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</row>
    <row r="141" spans="3:22">
      <c r="C141" s="17" t="s">
        <v>322</v>
      </c>
      <c r="D141" s="17">
        <v>6</v>
      </c>
      <c r="E141" s="17">
        <v>8</v>
      </c>
      <c r="F141" s="1" t="s">
        <v>54</v>
      </c>
      <c r="G141" s="150" t="s">
        <v>42</v>
      </c>
      <c r="H141" s="1" t="s">
        <v>237</v>
      </c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</row>
    <row r="142" spans="3:22">
      <c r="C142" s="17" t="s">
        <v>322</v>
      </c>
      <c r="D142" s="17">
        <v>6</v>
      </c>
      <c r="E142" s="17">
        <v>8</v>
      </c>
      <c r="F142" s="1" t="s">
        <v>97</v>
      </c>
      <c r="G142" s="150" t="s">
        <v>42</v>
      </c>
      <c r="H142" s="1" t="s">
        <v>123</v>
      </c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</row>
    <row r="143" spans="3:22">
      <c r="C143" s="17" t="s">
        <v>322</v>
      </c>
      <c r="D143" s="17">
        <v>6</v>
      </c>
      <c r="E143" s="17">
        <v>8</v>
      </c>
      <c r="F143" s="1" t="s">
        <v>39</v>
      </c>
      <c r="G143" s="150" t="s">
        <v>42</v>
      </c>
      <c r="H143" s="1" t="s">
        <v>408</v>
      </c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</row>
    <row r="144" spans="3:22">
      <c r="C144" s="17" t="s">
        <v>322</v>
      </c>
      <c r="D144" s="17">
        <v>6</v>
      </c>
      <c r="E144" s="17">
        <v>8</v>
      </c>
      <c r="F144" s="1" t="s">
        <v>182</v>
      </c>
      <c r="G144" s="150" t="s">
        <v>42</v>
      </c>
      <c r="H144" s="1" t="s">
        <v>13</v>
      </c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</row>
    <row r="145" spans="1:23">
      <c r="C145" s="17" t="s">
        <v>322</v>
      </c>
      <c r="D145" s="17">
        <v>6</v>
      </c>
      <c r="E145" s="17">
        <v>8</v>
      </c>
      <c r="F145" s="1" t="s">
        <v>35</v>
      </c>
      <c r="G145" s="150" t="s">
        <v>42</v>
      </c>
      <c r="H145" s="1" t="s">
        <v>98</v>
      </c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</row>
    <row r="146" spans="1:23"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</row>
    <row r="147" spans="1:23"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</row>
    <row r="148" spans="1:23"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</row>
    <row r="149" spans="1:23"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</row>
    <row r="150" spans="1:23"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</row>
    <row r="151" spans="1:23"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</row>
    <row r="152" spans="1:23"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</row>
    <row r="153" spans="1:23" s="120" customFormat="1">
      <c r="A153" s="14"/>
      <c r="B153" s="121"/>
      <c r="J153" s="9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</row>
    <row r="154" spans="1:23"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</row>
    <row r="155" spans="1:23"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</row>
    <row r="156" spans="1:23"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</row>
    <row r="157" spans="1:23"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</row>
    <row r="158" spans="1:23"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</row>
    <row r="159" spans="1:23"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</row>
    <row r="160" spans="1:23"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</row>
    <row r="161" spans="11:23"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</row>
    <row r="162" spans="11:23"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</row>
    <row r="163" spans="11:23"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</row>
    <row r="164" spans="11:23"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</row>
    <row r="165" spans="11:23"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</row>
    <row r="166" spans="11:23"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</row>
    <row r="167" spans="11:23"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</row>
    <row r="168" spans="11:23"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</row>
    <row r="169" spans="11:23"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</row>
    <row r="170" spans="11:23">
      <c r="K170" s="17"/>
      <c r="L170" s="17"/>
      <c r="M170" s="17"/>
      <c r="N170" s="17"/>
      <c r="O170" s="17"/>
      <c r="P170" s="17"/>
      <c r="Q170" s="17"/>
      <c r="R170" s="17"/>
      <c r="T170" s="17"/>
      <c r="W170" s="17"/>
    </row>
    <row r="171" spans="11:23">
      <c r="K171" s="17"/>
      <c r="L171" s="17"/>
      <c r="M171" s="17"/>
      <c r="N171" s="17"/>
      <c r="O171" s="17"/>
      <c r="P171" s="17"/>
      <c r="Q171" s="17"/>
      <c r="R171" s="17"/>
      <c r="T171" s="17"/>
      <c r="W171" s="17"/>
    </row>
    <row r="172" spans="11:23">
      <c r="K172" s="17"/>
      <c r="L172" s="17"/>
      <c r="M172" s="17"/>
      <c r="N172" s="17"/>
      <c r="O172" s="17"/>
      <c r="P172" s="17"/>
      <c r="Q172" s="17"/>
      <c r="R172" s="17"/>
      <c r="T172" s="17"/>
      <c r="W172" s="17"/>
    </row>
    <row r="173" spans="11:23">
      <c r="K173" s="17"/>
      <c r="L173" s="17"/>
      <c r="M173" s="17"/>
      <c r="N173" s="17"/>
      <c r="O173" s="17"/>
      <c r="P173" s="17"/>
      <c r="Q173" s="17"/>
      <c r="R173" s="17"/>
      <c r="T173" s="17"/>
      <c r="W173" s="17"/>
    </row>
    <row r="174" spans="11:23">
      <c r="K174" s="17"/>
      <c r="L174" s="17"/>
      <c r="M174" s="17"/>
      <c r="N174" s="17"/>
      <c r="O174" s="17"/>
      <c r="P174" s="17"/>
      <c r="Q174" s="17"/>
      <c r="R174" s="17"/>
      <c r="T174" s="17"/>
      <c r="W174" s="17"/>
    </row>
    <row r="175" spans="11:23">
      <c r="K175" s="17"/>
      <c r="L175" s="17"/>
      <c r="M175" s="17"/>
      <c r="N175" s="17"/>
      <c r="O175" s="17"/>
      <c r="P175" s="17"/>
      <c r="Q175" s="17"/>
      <c r="R175" s="17"/>
      <c r="T175" s="17"/>
      <c r="W175" s="17"/>
    </row>
    <row r="176" spans="11:23">
      <c r="K176" s="17"/>
      <c r="L176" s="17"/>
      <c r="M176" s="17"/>
      <c r="N176" s="17"/>
      <c r="O176" s="17"/>
      <c r="P176" s="17"/>
      <c r="Q176" s="17"/>
      <c r="R176" s="17"/>
      <c r="T176" s="17"/>
      <c r="W176" s="17"/>
    </row>
    <row r="177" spans="11:23">
      <c r="K177" s="17"/>
      <c r="L177" s="17"/>
      <c r="M177" s="17"/>
      <c r="N177" s="17"/>
      <c r="O177" s="17"/>
      <c r="P177" s="17"/>
      <c r="Q177" s="17"/>
      <c r="R177" s="17"/>
      <c r="T177" s="17"/>
      <c r="W177" s="17"/>
    </row>
    <row r="178" spans="11:23">
      <c r="K178" s="17"/>
      <c r="L178" s="17"/>
      <c r="M178" s="17"/>
      <c r="N178" s="17"/>
      <c r="O178" s="17"/>
      <c r="P178" s="17"/>
      <c r="Q178" s="17"/>
      <c r="R178" s="17"/>
      <c r="T178" s="17"/>
      <c r="W178" s="17"/>
    </row>
    <row r="179" spans="11:23">
      <c r="K179" s="17"/>
      <c r="L179" s="17"/>
      <c r="M179" s="17"/>
      <c r="N179" s="17"/>
      <c r="O179" s="17"/>
      <c r="P179" s="17"/>
      <c r="Q179" s="17"/>
      <c r="R179" s="17"/>
      <c r="T179" s="17"/>
      <c r="W179" s="17"/>
    </row>
    <row r="180" spans="11:23">
      <c r="W180" s="17"/>
    </row>
    <row r="181" spans="11:23">
      <c r="W181" s="17"/>
    </row>
    <row r="182" spans="11:23">
      <c r="W182" s="17"/>
    </row>
    <row r="183" spans="11:23">
      <c r="W183" s="17"/>
    </row>
    <row r="184" spans="11:23">
      <c r="W184" s="17"/>
    </row>
    <row r="185" spans="11:23">
      <c r="W185" s="17"/>
    </row>
    <row r="186" spans="11:23">
      <c r="W186" s="17"/>
    </row>
    <row r="187" spans="11:23">
      <c r="W187" s="17"/>
    </row>
    <row r="188" spans="11:23">
      <c r="W188" s="17"/>
    </row>
    <row r="189" spans="11:23">
      <c r="W189" s="17"/>
    </row>
    <row r="190" spans="11:23">
      <c r="W190" s="17"/>
    </row>
    <row r="191" spans="11:23">
      <c r="W191" s="17"/>
    </row>
    <row r="192" spans="11:23">
      <c r="W192" s="17"/>
    </row>
    <row r="209" spans="10:22">
      <c r="J209" s="8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</row>
    <row r="210" spans="10:22">
      <c r="J210" s="8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</row>
    <row r="211" spans="10:22">
      <c r="J211" s="8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</row>
    <row r="212" spans="10:22">
      <c r="J212" s="8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</row>
    <row r="213" spans="10:22">
      <c r="J213" s="8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</row>
    <row r="214" spans="10:22">
      <c r="J214" s="8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</row>
    <row r="215" spans="10:22">
      <c r="J215" s="8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</row>
    <row r="216" spans="10:22">
      <c r="J216" s="8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</row>
    <row r="217" spans="10:22">
      <c r="J217" s="8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</row>
    <row r="218" spans="10:22">
      <c r="J218" s="8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</row>
    <row r="219" spans="10:22">
      <c r="J219" s="8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</row>
    <row r="220" spans="10:22">
      <c r="J220" s="8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</row>
    <row r="221" spans="10:22">
      <c r="J221" s="8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</row>
    <row r="222" spans="10:22">
      <c r="J222" s="8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</row>
    <row r="223" spans="10:22">
      <c r="J223" s="8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</row>
    <row r="224" spans="10:22">
      <c r="J224" s="8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</row>
    <row r="225" spans="10:22">
      <c r="J225" s="8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</row>
    <row r="226" spans="10:22">
      <c r="J226" s="8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</row>
    <row r="227" spans="10:22">
      <c r="J227" s="8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</row>
    <row r="228" spans="10:22">
      <c r="J228" s="8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</row>
    <row r="229" spans="10:22">
      <c r="J229" s="8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</row>
    <row r="230" spans="10:22">
      <c r="J230" s="8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</row>
    <row r="231" spans="10:22">
      <c r="J231" s="8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</row>
    <row r="232" spans="10:22">
      <c r="J232" s="8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</row>
    <row r="233" spans="10:22">
      <c r="J233" s="8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</row>
    <row r="234" spans="10:22">
      <c r="J234" s="8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</row>
    <row r="235" spans="10:22">
      <c r="J235" s="8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</row>
    <row r="236" spans="10:22">
      <c r="J236" s="8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</row>
    <row r="237" spans="10:22">
      <c r="J237" s="8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</row>
    <row r="238" spans="10:22">
      <c r="J238" s="8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</row>
    <row r="239" spans="10:22">
      <c r="J239" s="8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</row>
    <row r="240" spans="10:22">
      <c r="J240" s="8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</row>
    <row r="241" spans="10:22">
      <c r="J241" s="8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</row>
    <row r="242" spans="10:22">
      <c r="J242" s="8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</row>
    <row r="243" spans="10:22">
      <c r="J243" s="8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</row>
    <row r="244" spans="10:22">
      <c r="J244" s="8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</row>
    <row r="245" spans="10:22">
      <c r="J245" s="8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</row>
    <row r="246" spans="10:22">
      <c r="J246" s="8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</row>
    <row r="247" spans="10:22">
      <c r="J247" s="8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</row>
    <row r="248" spans="10:22">
      <c r="J248" s="8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</row>
    <row r="249" spans="10:22">
      <c r="J249" s="8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</row>
    <row r="250" spans="10:22">
      <c r="J250" s="8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</row>
    <row r="251" spans="10:22">
      <c r="J251" s="8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</row>
    <row r="252" spans="10:22">
      <c r="J252" s="8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</row>
    <row r="253" spans="10:22">
      <c r="J253" s="8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</row>
    <row r="254" spans="10:22">
      <c r="J254" s="8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</row>
    <row r="255" spans="10:22">
      <c r="J255" s="8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</row>
    <row r="256" spans="10:22">
      <c r="J256" s="8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</row>
    <row r="257" spans="10:22">
      <c r="J257" s="8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</row>
    <row r="258" spans="10:22">
      <c r="J258" s="8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</row>
    <row r="259" spans="10:22">
      <c r="J259" s="8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</row>
    <row r="260" spans="10:22">
      <c r="J260" s="8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</row>
    <row r="261" spans="10:22">
      <c r="J261" s="8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</row>
    <row r="262" spans="10:22">
      <c r="J262" s="8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</row>
    <row r="263" spans="10:22">
      <c r="J263" s="8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</row>
    <row r="264" spans="10:22">
      <c r="J264" s="8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</row>
    <row r="265" spans="10:22">
      <c r="J265" s="8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</row>
    <row r="266" spans="10:22">
      <c r="J266" s="8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</row>
    <row r="267" spans="10:22">
      <c r="J267" s="8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</row>
    <row r="268" spans="10:22">
      <c r="J268" s="8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</row>
    <row r="269" spans="10:22">
      <c r="J269" s="8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</row>
    <row r="270" spans="10:22">
      <c r="J270" s="8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</row>
    <row r="271" spans="10:22">
      <c r="J271" s="8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</row>
    <row r="272" spans="10:22">
      <c r="J272" s="8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</row>
    <row r="273" spans="10:22">
      <c r="J273" s="8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</row>
    <row r="274" spans="10:22">
      <c r="J274" s="8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</row>
    <row r="275" spans="10:22">
      <c r="J275" s="8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</row>
    <row r="276" spans="10:22">
      <c r="J276" s="8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</row>
    <row r="277" spans="10:22">
      <c r="J277" s="8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</row>
    <row r="278" spans="10:22">
      <c r="J278" s="8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</row>
    <row r="279" spans="10:22">
      <c r="J279" s="8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</row>
    <row r="280" spans="10:22">
      <c r="J280" s="8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</row>
    <row r="281" spans="10:22">
      <c r="J281" s="8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</row>
    <row r="282" spans="10:22">
      <c r="J282" s="8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</row>
    <row r="283" spans="10:22">
      <c r="J283" s="8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</row>
    <row r="284" spans="10:22">
      <c r="J284" s="8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</row>
    <row r="285" spans="10:22">
      <c r="J285" s="8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</row>
    <row r="286" spans="10:22">
      <c r="J286" s="8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</row>
    <row r="287" spans="10:22">
      <c r="J287" s="8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</row>
    <row r="288" spans="10:22">
      <c r="J288" s="8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</row>
    <row r="289" spans="10:22">
      <c r="J289" s="8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</row>
    <row r="290" spans="10:22">
      <c r="J290" s="8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</row>
    <row r="291" spans="10:22">
      <c r="J291" s="8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</row>
    <row r="292" spans="10:22">
      <c r="J292" s="8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</row>
    <row r="293" spans="10:22">
      <c r="J293" s="8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</row>
    <row r="294" spans="10:22">
      <c r="J294" s="8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</row>
    <row r="295" spans="10:22">
      <c r="J295" s="8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</row>
    <row r="296" spans="10:22">
      <c r="J296" s="8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</row>
    <row r="297" spans="10:22">
      <c r="J297" s="8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</row>
    <row r="298" spans="10:22">
      <c r="J298" s="8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</row>
    <row r="299" spans="10:22">
      <c r="J299" s="8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</row>
    <row r="300" spans="10:22">
      <c r="J300" s="8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</row>
    <row r="301" spans="10:22">
      <c r="J301" s="8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</row>
    <row r="302" spans="10:22">
      <c r="J302" s="8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</row>
    <row r="303" spans="10:22">
      <c r="J303" s="8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</row>
    <row r="304" spans="10:22">
      <c r="J304" s="8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</row>
    <row r="305" spans="10:22">
      <c r="J305" s="8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</row>
    <row r="306" spans="10:22">
      <c r="J306" s="8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</row>
    <row r="307" spans="10:22">
      <c r="J307" s="8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</row>
    <row r="308" spans="10:22">
      <c r="J308" s="8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</row>
    <row r="309" spans="10:22">
      <c r="J309" s="8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</row>
    <row r="310" spans="10:22">
      <c r="J310" s="8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</row>
    <row r="311" spans="10:22">
      <c r="J311" s="8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</row>
    <row r="312" spans="10:22">
      <c r="J312" s="8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</row>
    <row r="313" spans="10:22">
      <c r="J313" s="8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</row>
    <row r="314" spans="10:22">
      <c r="J314" s="8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</row>
    <row r="315" spans="10:22">
      <c r="J315" s="8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</row>
    <row r="316" spans="10:22">
      <c r="J316" s="8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</row>
    <row r="317" spans="10:22">
      <c r="J317" s="8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</row>
    <row r="318" spans="10:22">
      <c r="J318" s="8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</row>
    <row r="319" spans="10:22">
      <c r="J319" s="8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</row>
    <row r="320" spans="10:22">
      <c r="J320" s="8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</row>
    <row r="321" spans="10:22">
      <c r="J321" s="8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</row>
    <row r="322" spans="10:22">
      <c r="J322" s="8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</row>
    <row r="323" spans="10:22">
      <c r="J323" s="8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</row>
    <row r="324" spans="10:22">
      <c r="J324" s="8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</row>
    <row r="325" spans="10:22">
      <c r="J325" s="8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</row>
    <row r="326" spans="10:22">
      <c r="J326" s="8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</row>
    <row r="327" spans="10:22">
      <c r="J327" s="8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</row>
    <row r="328" spans="10:22">
      <c r="J328" s="8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</row>
    <row r="329" spans="10:22">
      <c r="J329" s="8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</row>
    <row r="330" spans="10:22">
      <c r="J330" s="8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</row>
    <row r="331" spans="10:22">
      <c r="J331" s="8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</row>
    <row r="332" spans="10:22">
      <c r="J332" s="8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</row>
    <row r="333" spans="10:22">
      <c r="J333" s="8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</row>
    <row r="334" spans="10:22">
      <c r="J334" s="8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</row>
    <row r="335" spans="10:22">
      <c r="J335" s="8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</row>
    <row r="336" spans="10:22">
      <c r="J336" s="8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</row>
    <row r="337" spans="10:22">
      <c r="J337" s="8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</row>
    <row r="338" spans="10:22">
      <c r="J338" s="8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</row>
    <row r="339" spans="10:22">
      <c r="J339" s="8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</row>
    <row r="340" spans="10:22">
      <c r="J340" s="8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</row>
    <row r="341" spans="10:22">
      <c r="J341" s="8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</row>
    <row r="342" spans="10:22">
      <c r="J342" s="8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</row>
    <row r="343" spans="10:22">
      <c r="J343" s="8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</row>
    <row r="344" spans="10:22">
      <c r="J344" s="8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</row>
    <row r="345" spans="10:22">
      <c r="J345" s="8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</row>
    <row r="346" spans="10:22">
      <c r="J346" s="8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</row>
    <row r="347" spans="10:22">
      <c r="J347" s="8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</row>
    <row r="348" spans="10:22">
      <c r="J348" s="8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</row>
    <row r="349" spans="10:22">
      <c r="J349" s="8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</row>
    <row r="350" spans="10:22">
      <c r="J350" s="8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</row>
    <row r="351" spans="10:22">
      <c r="J351" s="8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</row>
    <row r="352" spans="10:22">
      <c r="J352" s="8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</row>
    <row r="353" spans="10:22">
      <c r="J353" s="8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</row>
    <row r="354" spans="10:22">
      <c r="J354" s="8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</row>
    <row r="355" spans="10:22">
      <c r="J355" s="8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</row>
    <row r="356" spans="10:22">
      <c r="J356" s="8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</row>
    <row r="357" spans="10:22">
      <c r="J357" s="8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</row>
    <row r="358" spans="10:22">
      <c r="J358" s="8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</row>
    <row r="359" spans="10:22">
      <c r="J359" s="8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</row>
    <row r="360" spans="10:22">
      <c r="J360" s="8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</row>
    <row r="361" spans="10:22">
      <c r="J361" s="8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</row>
    <row r="362" spans="10:22">
      <c r="J362" s="8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</row>
    <row r="363" spans="10:22">
      <c r="J363" s="8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</row>
    <row r="364" spans="10:22">
      <c r="J364" s="8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</row>
    <row r="365" spans="10:22">
      <c r="J365" s="8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</row>
    <row r="366" spans="10:22">
      <c r="J366" s="8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</row>
    <row r="367" spans="10:22">
      <c r="J367" s="8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</row>
    <row r="368" spans="10:22">
      <c r="J368" s="8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</row>
    <row r="385" spans="10:22">
      <c r="J385" s="8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</row>
    <row r="386" spans="10:22">
      <c r="J386" s="8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</row>
    <row r="387" spans="10:22">
      <c r="J387" s="8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</row>
    <row r="388" spans="10:22">
      <c r="J388" s="8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</row>
    <row r="389" spans="10:22">
      <c r="J389" s="8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</row>
    <row r="390" spans="10:22">
      <c r="J390" s="8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</row>
    <row r="391" spans="10:22">
      <c r="J391" s="8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</row>
    <row r="392" spans="10:22">
      <c r="J392" s="8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</row>
    <row r="393" spans="10:22">
      <c r="J393" s="8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</row>
    <row r="394" spans="10:22">
      <c r="J394" s="8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</row>
    <row r="395" spans="10:22">
      <c r="J395" s="8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</row>
    <row r="396" spans="10:22">
      <c r="J396" s="8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</row>
    <row r="397" spans="10:22">
      <c r="J397" s="8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</row>
    <row r="398" spans="10:22">
      <c r="J398" s="8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</row>
    <row r="399" spans="10:22">
      <c r="J399" s="8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</row>
    <row r="400" spans="10:22">
      <c r="J400" s="8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</row>
    <row r="401" spans="10:22">
      <c r="J401" s="8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</row>
    <row r="402" spans="10:22">
      <c r="J402" s="8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</row>
    <row r="403" spans="10:22">
      <c r="J403" s="8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</row>
    <row r="404" spans="10:22">
      <c r="J404" s="8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</row>
    <row r="405" spans="10:22">
      <c r="J405" s="8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</row>
    <row r="406" spans="10:22">
      <c r="J406" s="8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</row>
    <row r="407" spans="10:22">
      <c r="J407" s="8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</row>
    <row r="408" spans="10:22">
      <c r="J408" s="8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</row>
    <row r="409" spans="10:22">
      <c r="J409" s="8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</row>
    <row r="410" spans="10:22">
      <c r="J410" s="8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</row>
    <row r="411" spans="10:22">
      <c r="J411" s="8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</row>
    <row r="412" spans="10:22">
      <c r="J412" s="8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</row>
    <row r="413" spans="10:22">
      <c r="J413" s="8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</row>
    <row r="414" spans="10:22">
      <c r="J414" s="8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</row>
    <row r="415" spans="10:22">
      <c r="J415" s="8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</row>
    <row r="416" spans="10:22">
      <c r="J416" s="8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</row>
    <row r="417" spans="10:22">
      <c r="J417" s="8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</row>
    <row r="418" spans="10:22">
      <c r="J418" s="8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</row>
    <row r="419" spans="10:22">
      <c r="J419" s="8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</row>
    <row r="420" spans="10:22">
      <c r="J420" s="8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</row>
    <row r="421" spans="10:22">
      <c r="J421" s="8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</row>
    <row r="422" spans="10:22">
      <c r="J422" s="8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</row>
    <row r="423" spans="10:22">
      <c r="J423" s="8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</row>
    <row r="424" spans="10:22">
      <c r="J424" s="8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</row>
    <row r="425" spans="10:22">
      <c r="J425" s="8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</row>
    <row r="426" spans="10:22">
      <c r="J426" s="8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</row>
    <row r="427" spans="10:22">
      <c r="J427" s="8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</row>
    <row r="428" spans="10:22">
      <c r="J428" s="8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</row>
    <row r="429" spans="10:22">
      <c r="J429" s="8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</row>
    <row r="430" spans="10:22">
      <c r="J430" s="8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</row>
    <row r="431" spans="10:22">
      <c r="J431" s="8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</row>
    <row r="432" spans="10:22">
      <c r="J432" s="8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</row>
    <row r="433" spans="10:22">
      <c r="J433" s="8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</row>
    <row r="434" spans="10:22">
      <c r="J434" s="8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</row>
    <row r="435" spans="10:22">
      <c r="J435" s="8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</row>
    <row r="436" spans="10:22">
      <c r="J436" s="8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</row>
    <row r="437" spans="10:22">
      <c r="J437" s="8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</row>
    <row r="438" spans="10:22">
      <c r="J438" s="8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</row>
    <row r="439" spans="10:22">
      <c r="J439" s="8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</row>
    <row r="440" spans="10:22">
      <c r="J440" s="8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</row>
    <row r="441" spans="10:22">
      <c r="J441" s="8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</row>
    <row r="442" spans="10:22">
      <c r="J442" s="8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</row>
    <row r="443" spans="10:22">
      <c r="J443" s="8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</row>
    <row r="444" spans="10:22">
      <c r="J444" s="8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</row>
    <row r="445" spans="10:22">
      <c r="J445" s="8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</row>
    <row r="446" spans="10:22">
      <c r="J446" s="8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</row>
    <row r="447" spans="10:22">
      <c r="J447" s="8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</row>
    <row r="448" spans="10:22">
      <c r="J448" s="8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</row>
    <row r="449" spans="10:22">
      <c r="J449" s="8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</row>
    <row r="450" spans="10:22">
      <c r="J450" s="8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</row>
    <row r="451" spans="10:22">
      <c r="J451" s="8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</row>
    <row r="452" spans="10:22">
      <c r="J452" s="8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</row>
    <row r="453" spans="10:22">
      <c r="J453" s="8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</row>
    <row r="454" spans="10:22">
      <c r="J454" s="8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</row>
    <row r="455" spans="10:22">
      <c r="J455" s="8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</row>
    <row r="456" spans="10:22">
      <c r="J456" s="8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</row>
    <row r="457" spans="10:22">
      <c r="J457" s="8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</row>
    <row r="458" spans="10:22">
      <c r="J458" s="8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</row>
    <row r="459" spans="10:22">
      <c r="J459" s="8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</row>
    <row r="460" spans="10:22">
      <c r="J460" s="8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</row>
    <row r="461" spans="10:22">
      <c r="J461" s="8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</row>
    <row r="462" spans="10:22">
      <c r="J462" s="8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</row>
    <row r="463" spans="10:22">
      <c r="J463" s="8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</row>
    <row r="464" spans="10:22">
      <c r="J464" s="8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</row>
    <row r="465" spans="10:22">
      <c r="J465" s="8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</row>
    <row r="466" spans="10:22">
      <c r="J466" s="8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</row>
    <row r="467" spans="10:22">
      <c r="J467" s="8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</row>
    <row r="468" spans="10:22">
      <c r="J468" s="8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</row>
    <row r="469" spans="10:22">
      <c r="J469" s="8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</row>
    <row r="470" spans="10:22">
      <c r="J470" s="8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</row>
    <row r="471" spans="10:22">
      <c r="J471" s="8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</row>
    <row r="472" spans="10:22">
      <c r="J472" s="8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</row>
    <row r="473" spans="10:22">
      <c r="J473" s="8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</row>
    <row r="474" spans="10:22">
      <c r="J474" s="8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</row>
    <row r="475" spans="10:22">
      <c r="J475" s="8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</row>
    <row r="476" spans="10:22">
      <c r="J476" s="8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</row>
    <row r="477" spans="10:22">
      <c r="J477" s="8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</row>
    <row r="478" spans="10:22">
      <c r="J478" s="8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</row>
    <row r="479" spans="10:22">
      <c r="J479" s="8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</row>
    <row r="480" spans="10:22">
      <c r="J480" s="8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</row>
    <row r="481" spans="10:22">
      <c r="J481" s="8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</row>
    <row r="482" spans="10:22">
      <c r="J482" s="8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</row>
    <row r="483" spans="10:22">
      <c r="J483" s="8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</row>
    <row r="484" spans="10:22">
      <c r="J484" s="8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</row>
    <row r="485" spans="10:22">
      <c r="J485" s="8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</row>
    <row r="486" spans="10:22">
      <c r="J486" s="8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</row>
    <row r="487" spans="10:22">
      <c r="J487" s="8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</row>
    <row r="488" spans="10:22">
      <c r="J488" s="8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</row>
    <row r="489" spans="10:22">
      <c r="J489" s="8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</row>
    <row r="490" spans="10:22">
      <c r="J490" s="8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</row>
    <row r="491" spans="10:22">
      <c r="J491" s="8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</row>
    <row r="492" spans="10:22">
      <c r="J492" s="8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</row>
    <row r="493" spans="10:22">
      <c r="J493" s="8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</row>
    <row r="494" spans="10:22">
      <c r="J494" s="8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</row>
    <row r="495" spans="10:22">
      <c r="J495" s="8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</row>
    <row r="496" spans="10:22">
      <c r="J496" s="8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</row>
    <row r="497" spans="10:22">
      <c r="J497" s="8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</row>
    <row r="498" spans="10:22">
      <c r="J498" s="8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</row>
    <row r="499" spans="10:22">
      <c r="J499" s="8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</row>
    <row r="500" spans="10:22">
      <c r="J500" s="8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</row>
    <row r="501" spans="10:22">
      <c r="J501" s="8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</row>
    <row r="502" spans="10:22">
      <c r="J502" s="8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</row>
    <row r="503" spans="10:22">
      <c r="J503" s="8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</row>
    <row r="504" spans="10:22">
      <c r="J504" s="8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</row>
    <row r="505" spans="10:22">
      <c r="J505" s="8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</row>
    <row r="506" spans="10:22">
      <c r="J506" s="8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</row>
    <row r="507" spans="10:22">
      <c r="J507" s="8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</row>
    <row r="508" spans="10:22">
      <c r="J508" s="8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</row>
    <row r="509" spans="10:22">
      <c r="J509" s="8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</row>
    <row r="510" spans="10:22">
      <c r="J510" s="8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</row>
    <row r="511" spans="10:22">
      <c r="J511" s="8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</row>
    <row r="512" spans="10:22">
      <c r="J512" s="8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</row>
    <row r="513" spans="10:22">
      <c r="J513" s="8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</row>
    <row r="514" spans="10:22">
      <c r="J514" s="8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</row>
    <row r="515" spans="10:22">
      <c r="J515" s="8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</row>
    <row r="516" spans="10:22">
      <c r="J516" s="8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</row>
    <row r="517" spans="10:22">
      <c r="J517" s="8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</row>
    <row r="518" spans="10:22">
      <c r="J518" s="8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</row>
    <row r="519" spans="10:22">
      <c r="J519" s="8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</row>
    <row r="520" spans="10:22">
      <c r="J520" s="8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</row>
    <row r="521" spans="10:22">
      <c r="J521" s="8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</row>
    <row r="522" spans="10:22">
      <c r="J522" s="8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</row>
    <row r="523" spans="10:22">
      <c r="J523" s="8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</row>
    <row r="524" spans="10:22">
      <c r="J524" s="8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</row>
    <row r="525" spans="10:22">
      <c r="J525" s="8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</row>
    <row r="526" spans="10:22">
      <c r="J526" s="8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</row>
    <row r="527" spans="10:22">
      <c r="J527" s="8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</row>
    <row r="528" spans="10:22">
      <c r="J528" s="8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</row>
    <row r="529" spans="10:22">
      <c r="J529" s="8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</row>
    <row r="530" spans="10:22">
      <c r="J530" s="8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</row>
    <row r="531" spans="10:22">
      <c r="J531" s="8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</row>
    <row r="532" spans="10:22">
      <c r="J532" s="8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</row>
    <row r="533" spans="10:22">
      <c r="J533" s="8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</row>
    <row r="534" spans="10:22">
      <c r="J534" s="8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</row>
    <row r="535" spans="10:22">
      <c r="J535" s="8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</row>
    <row r="536" spans="10:22">
      <c r="J536" s="8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</row>
    <row r="537" spans="10:22">
      <c r="J537" s="8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</row>
    <row r="538" spans="10:22">
      <c r="J538" s="8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</row>
    <row r="539" spans="10:22">
      <c r="J539" s="8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</row>
    <row r="540" spans="10:22">
      <c r="J540" s="8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</row>
    <row r="541" spans="10:22">
      <c r="J541" s="8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</row>
    <row r="542" spans="10:22">
      <c r="J542" s="8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</row>
    <row r="543" spans="10:22">
      <c r="J543" s="8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</row>
    <row r="544" spans="10:22">
      <c r="J544" s="8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</row>
    <row r="545" spans="10:22">
      <c r="J545" s="8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</row>
    <row r="546" spans="10:22">
      <c r="J546" s="8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</row>
    <row r="547" spans="10:22">
      <c r="J547" s="8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</row>
    <row r="548" spans="10:22">
      <c r="J548" s="8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</row>
    <row r="549" spans="10:22">
      <c r="J549" s="8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</row>
    <row r="550" spans="10:22">
      <c r="J550" s="8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</row>
    <row r="551" spans="10:22">
      <c r="J551" s="8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</row>
    <row r="552" spans="10:22">
      <c r="J552" s="8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</row>
    <row r="553" spans="10:22">
      <c r="J553" s="8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</row>
    <row r="554" spans="10:22">
      <c r="J554" s="8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</row>
    <row r="555" spans="10:22">
      <c r="J555" s="8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</row>
    <row r="556" spans="10:22">
      <c r="J556" s="8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</row>
    <row r="557" spans="10:22">
      <c r="J557" s="8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</row>
    <row r="558" spans="10:22">
      <c r="J558" s="8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</row>
    <row r="559" spans="10:22">
      <c r="J559" s="8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</row>
    <row r="560" spans="10:22">
      <c r="J560" s="8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</row>
    <row r="561" spans="10:22">
      <c r="J561" s="8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</row>
    <row r="562" spans="10:22">
      <c r="J562" s="8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</row>
    <row r="563" spans="10:22">
      <c r="J563" s="8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</row>
    <row r="564" spans="10:22">
      <c r="J564" s="8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</row>
    <row r="565" spans="10:22">
      <c r="J565" s="8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</row>
    <row r="566" spans="10:22">
      <c r="J566" s="8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</row>
    <row r="567" spans="10:22">
      <c r="J567" s="8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</row>
    <row r="568" spans="10:22">
      <c r="J568" s="8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</row>
    <row r="569" spans="10:22">
      <c r="J569" s="8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</row>
    <row r="570" spans="10:22">
      <c r="J570" s="8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</row>
    <row r="571" spans="10:22">
      <c r="J571" s="8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</row>
    <row r="572" spans="10:22">
      <c r="J572" s="8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</row>
    <row r="573" spans="10:22">
      <c r="J573" s="8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</row>
    <row r="574" spans="10:22">
      <c r="J574" s="8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</row>
    <row r="575" spans="10:22">
      <c r="J575" s="8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</row>
    <row r="576" spans="10:22">
      <c r="J576" s="8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</row>
    <row r="577" spans="10:22">
      <c r="J577" s="8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</row>
    <row r="578" spans="10:22">
      <c r="J578" s="8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</row>
    <row r="579" spans="10:22">
      <c r="J579" s="8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</row>
    <row r="580" spans="10:22">
      <c r="J580" s="8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</row>
    <row r="581" spans="10:22">
      <c r="J581" s="8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</row>
    <row r="582" spans="10:22">
      <c r="J582" s="8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</row>
    <row r="583" spans="10:22">
      <c r="J583" s="8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</row>
    <row r="584" spans="10:22">
      <c r="J584" s="8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</row>
    <row r="585" spans="10:22">
      <c r="J585" s="8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</row>
    <row r="586" spans="10:22">
      <c r="J586" s="8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</row>
    <row r="587" spans="10:22">
      <c r="J587" s="8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</row>
    <row r="588" spans="10:22">
      <c r="J588" s="8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</row>
    <row r="589" spans="10:22">
      <c r="J589" s="8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</row>
    <row r="590" spans="10:22">
      <c r="J590" s="8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</row>
    <row r="591" spans="10:22">
      <c r="J591" s="8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</row>
    <row r="592" spans="10:22">
      <c r="J592" s="8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</row>
    <row r="593" spans="10:22">
      <c r="J593" s="8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</row>
    <row r="594" spans="10:22">
      <c r="J594" s="8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</row>
    <row r="595" spans="10:22">
      <c r="J595" s="8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</row>
    <row r="596" spans="10:22">
      <c r="J596" s="8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</row>
    <row r="597" spans="10:22">
      <c r="J597" s="8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</row>
    <row r="598" spans="10:22">
      <c r="J598" s="8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</row>
    <row r="599" spans="10:22">
      <c r="J599" s="8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</row>
    <row r="600" spans="10:22">
      <c r="J600" s="8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</row>
    <row r="601" spans="10:22">
      <c r="J601" s="8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</row>
    <row r="602" spans="10:22">
      <c r="J602" s="8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</row>
    <row r="603" spans="10:22">
      <c r="J603" s="8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</row>
    <row r="604" spans="10:22">
      <c r="J604" s="8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</row>
    <row r="605" spans="10:22">
      <c r="J605" s="8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</row>
    <row r="606" spans="10:22">
      <c r="J606" s="8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</row>
    <row r="607" spans="10:22">
      <c r="J607" s="8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</row>
    <row r="608" spans="10:22">
      <c r="J608" s="8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</row>
    <row r="609" spans="10:22">
      <c r="J609" s="8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</row>
    <row r="610" spans="10:22">
      <c r="J610" s="8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</row>
    <row r="611" spans="10:22">
      <c r="J611" s="8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</row>
    <row r="612" spans="10:22">
      <c r="J612" s="8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</row>
    <row r="613" spans="10:22">
      <c r="J613" s="8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</row>
    <row r="614" spans="10:22">
      <c r="J614" s="8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</row>
    <row r="615" spans="10:22">
      <c r="J615" s="8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</row>
    <row r="616" spans="10:22">
      <c r="J616" s="8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</row>
    <row r="617" spans="10:22">
      <c r="J617" s="8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</row>
    <row r="618" spans="10:22">
      <c r="J618" s="8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</row>
    <row r="619" spans="10:22">
      <c r="J619" s="8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</row>
    <row r="620" spans="10:22">
      <c r="J620" s="8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</row>
    <row r="621" spans="10:22">
      <c r="J621" s="8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</row>
    <row r="622" spans="10:22">
      <c r="J622" s="8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</row>
    <row r="623" spans="10:22">
      <c r="J623" s="8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</row>
    <row r="624" spans="10:22">
      <c r="J624" s="8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</row>
    <row r="625" spans="10:22">
      <c r="J625" s="8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</row>
    <row r="626" spans="10:22">
      <c r="J626" s="8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</row>
    <row r="627" spans="10:22">
      <c r="J627" s="8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</row>
    <row r="628" spans="10:22">
      <c r="J628" s="8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</row>
    <row r="629" spans="10:22">
      <c r="J629" s="8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</row>
    <row r="630" spans="10:22">
      <c r="J630" s="8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</row>
    <row r="631" spans="10:22">
      <c r="J631" s="8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</row>
    <row r="632" spans="10:22">
      <c r="J632" s="8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</row>
    <row r="633" spans="10:22">
      <c r="J633" s="8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</row>
    <row r="634" spans="10:22">
      <c r="J634" s="8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</row>
    <row r="635" spans="10:22">
      <c r="J635" s="8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</row>
    <row r="636" spans="10:22">
      <c r="J636" s="8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</row>
    <row r="637" spans="10:22">
      <c r="J637" s="8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</row>
    <row r="638" spans="10:22">
      <c r="J638" s="8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</row>
    <row r="639" spans="10:22">
      <c r="J639" s="8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</row>
    <row r="640" spans="10:22">
      <c r="J640" s="8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</row>
    <row r="641" spans="10:22">
      <c r="J641" s="8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</row>
    <row r="642" spans="10:22">
      <c r="J642" s="8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</row>
    <row r="643" spans="10:22">
      <c r="J643" s="8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</row>
    <row r="644" spans="10:22">
      <c r="J644" s="8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</row>
    <row r="645" spans="10:22">
      <c r="J645" s="8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</row>
    <row r="646" spans="10:22">
      <c r="J646" s="8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</row>
    <row r="647" spans="10:22">
      <c r="J647" s="8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</row>
    <row r="648" spans="10:22">
      <c r="J648" s="8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</row>
    <row r="649" spans="10:22">
      <c r="J649" s="8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</row>
    <row r="650" spans="10:22">
      <c r="J650" s="8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</row>
    <row r="651" spans="10:22">
      <c r="J651" s="8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</row>
    <row r="652" spans="10:22">
      <c r="J652" s="8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</row>
    <row r="653" spans="10:22">
      <c r="J653" s="8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</row>
    <row r="654" spans="10:22">
      <c r="J654" s="8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</row>
    <row r="655" spans="10:22">
      <c r="J655" s="8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</row>
    <row r="656" spans="10:22">
      <c r="J656" s="8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</row>
    <row r="657" spans="10:22">
      <c r="J657" s="8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</row>
    <row r="658" spans="10:22">
      <c r="J658" s="8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</row>
    <row r="659" spans="10:22">
      <c r="J659" s="8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</row>
    <row r="660" spans="10:22">
      <c r="J660" s="8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</row>
    <row r="661" spans="10:22">
      <c r="J661" s="8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</row>
    <row r="662" spans="10:22">
      <c r="J662" s="8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</row>
    <row r="663" spans="10:22">
      <c r="J663" s="8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</row>
    <row r="664" spans="10:22">
      <c r="J664" s="8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</row>
    <row r="665" spans="10:22">
      <c r="J665" s="8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</row>
    <row r="666" spans="10:22">
      <c r="J666" s="8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</row>
    <row r="667" spans="10:22">
      <c r="J667" s="8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</row>
    <row r="668" spans="10:22">
      <c r="J668" s="8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</row>
    <row r="669" spans="10:22">
      <c r="J669" s="8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</row>
    <row r="670" spans="10:22">
      <c r="J670" s="8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</row>
    <row r="671" spans="10:22">
      <c r="J671" s="8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</row>
    <row r="672" spans="10:22">
      <c r="J672" s="8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</row>
    <row r="673" spans="10:22">
      <c r="J673" s="8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</row>
    <row r="674" spans="10:22">
      <c r="J674" s="8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</row>
    <row r="675" spans="10:22">
      <c r="J675" s="8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</row>
    <row r="676" spans="10:22">
      <c r="J676" s="8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</row>
    <row r="677" spans="10:22">
      <c r="J677" s="8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</row>
    <row r="678" spans="10:22">
      <c r="J678" s="8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</row>
    <row r="679" spans="10:22">
      <c r="J679" s="8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</row>
    <row r="680" spans="10:22">
      <c r="J680" s="8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</row>
    <row r="681" spans="10:22">
      <c r="J681" s="8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</row>
    <row r="682" spans="10:22">
      <c r="J682" s="8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</row>
    <row r="683" spans="10:22">
      <c r="J683" s="8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</row>
    <row r="684" spans="10:22">
      <c r="J684" s="8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</row>
    <row r="685" spans="10:22">
      <c r="J685" s="8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</row>
    <row r="686" spans="10:22">
      <c r="J686" s="8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</row>
    <row r="687" spans="10:22">
      <c r="J687" s="8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</row>
    <row r="688" spans="10:22">
      <c r="J688" s="8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</row>
    <row r="689" spans="10:22">
      <c r="J689" s="8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</row>
    <row r="690" spans="10:22">
      <c r="J690" s="8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</row>
    <row r="691" spans="10:22">
      <c r="J691" s="8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</row>
    <row r="692" spans="10:22">
      <c r="J692" s="8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</row>
    <row r="693" spans="10:22">
      <c r="J693" s="8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</row>
    <row r="694" spans="10:22">
      <c r="J694" s="8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</row>
    <row r="695" spans="10:22">
      <c r="J695" s="8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</row>
    <row r="696" spans="10:22">
      <c r="J696" s="8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</row>
    <row r="697" spans="10:22">
      <c r="J697" s="8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</row>
    <row r="698" spans="10:22">
      <c r="J698" s="8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</row>
    <row r="699" spans="10:22">
      <c r="J699" s="8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</row>
    <row r="700" spans="10:22">
      <c r="J700" s="8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</row>
    <row r="701" spans="10:22">
      <c r="J701" s="8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</row>
    <row r="702" spans="10:22">
      <c r="J702" s="8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</row>
    <row r="703" spans="10:22">
      <c r="J703" s="8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</row>
    <row r="704" spans="10:22">
      <c r="J704" s="8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</row>
    <row r="705" spans="10:22">
      <c r="J705" s="8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</row>
    <row r="706" spans="10:22">
      <c r="J706" s="8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</row>
    <row r="707" spans="10:22">
      <c r="J707" s="8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</row>
    <row r="708" spans="10:22">
      <c r="J708" s="8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</row>
    <row r="709" spans="10:22">
      <c r="J709" s="8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</row>
    <row r="710" spans="10:22">
      <c r="J710" s="8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</row>
    <row r="711" spans="10:22">
      <c r="J711" s="8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</row>
    <row r="712" spans="10:22">
      <c r="J712" s="8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</row>
    <row r="713" spans="10:22">
      <c r="J713" s="8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</row>
    <row r="714" spans="10:22">
      <c r="J714" s="8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</row>
    <row r="715" spans="10:22">
      <c r="J715" s="8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</row>
    <row r="716" spans="10:22">
      <c r="J716" s="8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</row>
    <row r="717" spans="10:22">
      <c r="J717" s="8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</row>
    <row r="718" spans="10:22">
      <c r="J718" s="8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</row>
    <row r="719" spans="10:22">
      <c r="J719" s="8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</row>
    <row r="720" spans="10:22">
      <c r="J720" s="8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</row>
    <row r="721" spans="10:22">
      <c r="J721" s="8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</row>
    <row r="722" spans="10:22">
      <c r="J722" s="8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</row>
    <row r="723" spans="10:22">
      <c r="J723" s="8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</row>
    <row r="724" spans="10:22">
      <c r="J724" s="8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</row>
    <row r="725" spans="10:22">
      <c r="J725" s="8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</row>
    <row r="726" spans="10:22">
      <c r="J726" s="8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</row>
    <row r="727" spans="10:22">
      <c r="J727" s="8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</row>
    <row r="728" spans="10:22">
      <c r="J728" s="8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</row>
    <row r="729" spans="10:22">
      <c r="J729" s="8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</row>
    <row r="730" spans="10:22">
      <c r="J730" s="8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</row>
    <row r="731" spans="10:22">
      <c r="J731" s="8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</row>
    <row r="732" spans="10:22">
      <c r="J732" s="8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</row>
    <row r="733" spans="10:22">
      <c r="J733" s="8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</row>
    <row r="734" spans="10:22">
      <c r="J734" s="8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</row>
    <row r="735" spans="10:22">
      <c r="J735" s="8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</row>
    <row r="736" spans="10:22">
      <c r="J736" s="8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</row>
    <row r="737" spans="10:22">
      <c r="J737" s="8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</row>
    <row r="738" spans="10:22">
      <c r="J738" s="8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</row>
    <row r="739" spans="10:22">
      <c r="J739" s="8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</row>
    <row r="740" spans="10:22">
      <c r="J740" s="8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</row>
    <row r="741" spans="10:22">
      <c r="J741" s="8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</row>
    <row r="742" spans="10:22">
      <c r="J742" s="8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</row>
    <row r="743" spans="10:22">
      <c r="J743" s="8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</row>
    <row r="744" spans="10:22">
      <c r="J744" s="8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</row>
    <row r="745" spans="10:22">
      <c r="J745" s="8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</row>
    <row r="746" spans="10:22">
      <c r="J746" s="8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</row>
    <row r="747" spans="10:22">
      <c r="J747" s="8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</row>
    <row r="748" spans="10:22">
      <c r="J748" s="8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</row>
    <row r="749" spans="10:22">
      <c r="J749" s="8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</row>
    <row r="750" spans="10:22">
      <c r="J750" s="8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</row>
  </sheetData>
  <hyperlinks>
    <hyperlink ref="B2" r:id="rId1" display="https://www.pesis.fi/wp-content/uploads/2022/01/MYP-2022-sarjajarjestelma.pdf" xr:uid="{00000000-0004-0000-0000-000000000000}"/>
  </hyperlinks>
  <pageMargins left="0.7" right="0.7" top="0.75" bottom="0.75" header="0.3" footer="0.3"/>
  <pageSetup paperSize="9" orientation="portrait" horizontalDpi="4294967293" verticalDpi="300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Z65"/>
  <sheetViews>
    <sheetView zoomScale="93" zoomScaleNormal="93" workbookViewId="0"/>
  </sheetViews>
  <sheetFormatPr defaultColWidth="9.140625" defaultRowHeight="15"/>
  <cols>
    <col min="1" max="1" width="4.7109375" style="1" customWidth="1"/>
    <col min="2" max="2" width="24" style="8" customWidth="1"/>
    <col min="3" max="3" width="13.140625" style="9" customWidth="1"/>
    <col min="4" max="4" width="12.85546875" style="2" bestFit="1" customWidth="1"/>
    <col min="5" max="9" width="6.7109375" style="9" customWidth="1"/>
    <col min="10" max="10" width="9.85546875" style="9" customWidth="1"/>
    <col min="11" max="11" width="13.85546875" style="9" customWidth="1"/>
    <col min="12" max="12" width="15.5703125" style="2" customWidth="1"/>
    <col min="13" max="13" width="28" style="4" bestFit="1" customWidth="1"/>
    <col min="14" max="14" width="9.140625" style="17"/>
    <col min="15" max="15" width="7.42578125" style="8" customWidth="1"/>
    <col min="16" max="25" width="5.28515625" style="9" customWidth="1"/>
    <col min="26" max="16384" width="9.140625" style="1"/>
  </cols>
  <sheetData>
    <row r="1" spans="1:26" ht="18.75">
      <c r="A1" s="16"/>
      <c r="B1" s="92" t="s">
        <v>13</v>
      </c>
      <c r="E1" s="17"/>
      <c r="F1" s="17"/>
      <c r="G1" s="17"/>
      <c r="H1" s="17"/>
      <c r="I1" s="17"/>
      <c r="J1" s="17"/>
      <c r="K1" s="17"/>
      <c r="L1" s="16"/>
      <c r="M1" s="16"/>
      <c r="O1" s="92" t="s">
        <v>13</v>
      </c>
      <c r="P1" s="92"/>
      <c r="Q1" s="92"/>
      <c r="R1" s="92"/>
      <c r="S1" s="92"/>
      <c r="T1" s="92"/>
      <c r="U1" s="92"/>
      <c r="V1" s="92"/>
      <c r="W1" s="92"/>
      <c r="X1" s="92"/>
      <c r="Y1" s="92"/>
    </row>
    <row r="2" spans="1:26">
      <c r="B2" s="61" t="s">
        <v>7</v>
      </c>
      <c r="C2" s="57" t="s">
        <v>262</v>
      </c>
      <c r="D2" s="63"/>
      <c r="E2" s="6"/>
      <c r="F2" s="6"/>
      <c r="G2" s="6"/>
      <c r="H2" s="6"/>
      <c r="I2" s="6"/>
      <c r="J2" s="6"/>
      <c r="K2" s="6"/>
      <c r="L2" s="63"/>
      <c r="M2" s="40"/>
      <c r="O2" s="122" t="s">
        <v>40</v>
      </c>
      <c r="P2" s="123">
        <v>0</v>
      </c>
      <c r="Q2" s="123">
        <v>1</v>
      </c>
      <c r="R2" s="123">
        <v>2</v>
      </c>
      <c r="S2" s="123">
        <v>3</v>
      </c>
      <c r="T2" s="123">
        <v>4</v>
      </c>
      <c r="U2" s="123">
        <v>5</v>
      </c>
      <c r="V2" s="123">
        <v>6</v>
      </c>
      <c r="W2" s="123">
        <v>7</v>
      </c>
      <c r="X2" s="123">
        <v>8</v>
      </c>
      <c r="Y2" s="123">
        <v>9</v>
      </c>
    </row>
    <row r="3" spans="1:26">
      <c r="B3" s="42" t="s">
        <v>60</v>
      </c>
      <c r="C3" s="1" t="s">
        <v>219</v>
      </c>
      <c r="M3" s="41"/>
      <c r="O3" s="122" t="s">
        <v>117</v>
      </c>
      <c r="P3" s="124"/>
      <c r="Q3" s="124"/>
      <c r="R3" s="124"/>
      <c r="S3" s="125" t="s">
        <v>42</v>
      </c>
      <c r="T3" s="129">
        <v>9</v>
      </c>
      <c r="U3" s="125" t="s">
        <v>172</v>
      </c>
      <c r="V3" s="129">
        <v>11</v>
      </c>
      <c r="W3" s="125" t="s">
        <v>42</v>
      </c>
      <c r="X3" s="125" t="s">
        <v>172</v>
      </c>
      <c r="Y3" s="125" t="s">
        <v>172</v>
      </c>
    </row>
    <row r="4" spans="1:26">
      <c r="B4" s="42" t="s">
        <v>61</v>
      </c>
      <c r="C4" s="23"/>
      <c r="M4" s="41"/>
      <c r="O4" s="122" t="s">
        <v>41</v>
      </c>
      <c r="P4" s="125" t="s">
        <v>42</v>
      </c>
      <c r="Q4" s="125" t="s">
        <v>42</v>
      </c>
      <c r="R4" s="129">
        <v>7</v>
      </c>
      <c r="S4" s="129">
        <v>7</v>
      </c>
      <c r="T4" s="125" t="s">
        <v>42</v>
      </c>
      <c r="U4" s="126">
        <v>1</v>
      </c>
      <c r="V4" s="129">
        <v>13</v>
      </c>
      <c r="W4" s="126">
        <v>1</v>
      </c>
      <c r="X4" s="129">
        <v>11</v>
      </c>
      <c r="Y4" s="126">
        <v>5</v>
      </c>
    </row>
    <row r="5" spans="1:26">
      <c r="B5" s="42" t="s">
        <v>4</v>
      </c>
      <c r="C5" s="23" t="s">
        <v>260</v>
      </c>
      <c r="M5" s="41"/>
      <c r="O5" s="122" t="s">
        <v>43</v>
      </c>
      <c r="P5" s="126">
        <v>3</v>
      </c>
      <c r="Q5" s="126">
        <v>5</v>
      </c>
      <c r="R5" s="126">
        <v>2</v>
      </c>
      <c r="S5" s="126">
        <v>2</v>
      </c>
      <c r="T5" s="126">
        <v>6</v>
      </c>
      <c r="U5" s="126">
        <v>4</v>
      </c>
      <c r="V5" s="126">
        <v>2</v>
      </c>
      <c r="W5" s="126">
        <v>1</v>
      </c>
      <c r="X5" s="129">
        <v>14</v>
      </c>
      <c r="Y5" s="126">
        <v>8</v>
      </c>
    </row>
    <row r="6" spans="1:26">
      <c r="B6" s="43" t="s">
        <v>5</v>
      </c>
      <c r="C6" s="51" t="s">
        <v>261</v>
      </c>
      <c r="D6" s="65"/>
      <c r="E6" s="55"/>
      <c r="F6" s="55"/>
      <c r="G6" s="55"/>
      <c r="H6" s="55"/>
      <c r="I6" s="55"/>
      <c r="J6" s="55"/>
      <c r="K6" s="55"/>
      <c r="L6" s="65"/>
      <c r="M6" s="46"/>
      <c r="O6" s="122" t="s">
        <v>44</v>
      </c>
      <c r="P6" s="126">
        <v>3</v>
      </c>
      <c r="Q6" s="126">
        <v>4</v>
      </c>
      <c r="R6" s="126">
        <v>11</v>
      </c>
      <c r="S6" s="125">
        <v>1</v>
      </c>
      <c r="T6" s="126">
        <v>5</v>
      </c>
      <c r="U6" s="126">
        <v>10</v>
      </c>
      <c r="V6" s="126">
        <v>4</v>
      </c>
      <c r="W6" s="126">
        <v>3</v>
      </c>
      <c r="X6" s="126">
        <v>1</v>
      </c>
      <c r="Y6" s="129">
        <v>2</v>
      </c>
    </row>
    <row r="7" spans="1:26">
      <c r="M7" s="8"/>
      <c r="O7" s="122" t="s">
        <v>45</v>
      </c>
      <c r="P7" s="129">
        <v>5</v>
      </c>
      <c r="Q7" s="129">
        <v>7</v>
      </c>
      <c r="R7" s="129">
        <v>4</v>
      </c>
      <c r="S7" s="129">
        <v>4</v>
      </c>
      <c r="T7" s="129">
        <v>2</v>
      </c>
      <c r="U7" s="129">
        <v>1</v>
      </c>
      <c r="V7" s="129">
        <v>2</v>
      </c>
      <c r="W7" s="129">
        <v>6</v>
      </c>
      <c r="X7" s="129">
        <v>4</v>
      </c>
      <c r="Y7" s="129">
        <v>3</v>
      </c>
    </row>
    <row r="8" spans="1:26">
      <c r="B8" s="3" t="s">
        <v>50</v>
      </c>
      <c r="C8" s="6"/>
      <c r="D8" s="39"/>
      <c r="E8" s="6"/>
      <c r="F8" s="6"/>
      <c r="G8" s="6"/>
      <c r="H8" s="6"/>
      <c r="I8" s="6"/>
      <c r="J8" s="6"/>
      <c r="K8" s="6"/>
      <c r="L8" s="63"/>
      <c r="M8" s="75"/>
      <c r="O8" s="122" t="s">
        <v>46</v>
      </c>
      <c r="P8" s="129">
        <v>3</v>
      </c>
      <c r="Q8" s="129">
        <v>3</v>
      </c>
      <c r="R8" s="129">
        <v>2</v>
      </c>
      <c r="S8" s="129">
        <v>1</v>
      </c>
      <c r="T8" s="129">
        <v>5</v>
      </c>
      <c r="U8" s="129">
        <v>1</v>
      </c>
      <c r="V8" s="129">
        <v>5</v>
      </c>
      <c r="W8" s="129">
        <v>1</v>
      </c>
      <c r="X8" s="129">
        <v>2</v>
      </c>
      <c r="Y8" s="129">
        <v>7</v>
      </c>
    </row>
    <row r="9" spans="1:26">
      <c r="B9" s="5" t="s">
        <v>8</v>
      </c>
      <c r="C9" s="31" t="s">
        <v>3</v>
      </c>
      <c r="D9" s="8" t="s">
        <v>6</v>
      </c>
      <c r="E9" s="9" t="s">
        <v>0</v>
      </c>
      <c r="F9" s="9" t="s">
        <v>26</v>
      </c>
      <c r="G9" s="9" t="s">
        <v>27</v>
      </c>
      <c r="H9" s="9" t="s">
        <v>1</v>
      </c>
      <c r="I9" s="9" t="s">
        <v>2</v>
      </c>
      <c r="J9" s="29" t="s">
        <v>28</v>
      </c>
      <c r="K9" s="9" t="s">
        <v>422</v>
      </c>
      <c r="L9" s="152" t="s">
        <v>465</v>
      </c>
      <c r="M9" s="76" t="s">
        <v>33</v>
      </c>
      <c r="O9" s="122" t="s">
        <v>47</v>
      </c>
      <c r="P9" s="129">
        <v>11</v>
      </c>
      <c r="Q9" s="129">
        <v>3</v>
      </c>
      <c r="R9" s="129">
        <v>10</v>
      </c>
      <c r="S9" s="129">
        <v>8</v>
      </c>
      <c r="T9" s="129">
        <v>9</v>
      </c>
      <c r="U9" s="129">
        <v>3</v>
      </c>
      <c r="V9" s="129">
        <v>3</v>
      </c>
      <c r="W9" s="129">
        <v>3</v>
      </c>
      <c r="X9" s="129">
        <v>6</v>
      </c>
      <c r="Y9" s="129">
        <v>10</v>
      </c>
    </row>
    <row r="10" spans="1:26">
      <c r="B10" s="42" t="s">
        <v>266</v>
      </c>
      <c r="C10" s="32">
        <v>37791</v>
      </c>
      <c r="D10" s="16" t="s">
        <v>291</v>
      </c>
      <c r="E10" s="17">
        <v>27</v>
      </c>
      <c r="F10" s="17">
        <v>0</v>
      </c>
      <c r="G10" s="17">
        <v>1</v>
      </c>
      <c r="H10" s="17">
        <v>4</v>
      </c>
      <c r="I10" s="17">
        <v>17</v>
      </c>
      <c r="J10" s="30">
        <v>0.35416666666666669</v>
      </c>
      <c r="K10" s="17" t="s">
        <v>424</v>
      </c>
      <c r="L10" s="89" t="s">
        <v>280</v>
      </c>
      <c r="M10" s="48" t="s">
        <v>280</v>
      </c>
      <c r="O10" s="122" t="s">
        <v>48</v>
      </c>
      <c r="P10" s="129">
        <v>6</v>
      </c>
      <c r="Q10" s="129">
        <v>8</v>
      </c>
      <c r="R10" s="129">
        <v>8</v>
      </c>
      <c r="S10" s="129">
        <v>7</v>
      </c>
      <c r="T10" s="129">
        <v>3</v>
      </c>
      <c r="U10" s="129">
        <v>12</v>
      </c>
      <c r="V10" s="127">
        <v>1</v>
      </c>
      <c r="W10" s="129">
        <v>11</v>
      </c>
      <c r="X10" s="129">
        <v>10</v>
      </c>
      <c r="Y10" s="126">
        <v>9</v>
      </c>
    </row>
    <row r="11" spans="1:26">
      <c r="B11" s="42" t="s">
        <v>210</v>
      </c>
      <c r="C11" s="32">
        <v>36067</v>
      </c>
      <c r="D11" s="1" t="s">
        <v>247</v>
      </c>
      <c r="E11" s="17">
        <v>28</v>
      </c>
      <c r="F11" s="17">
        <v>8</v>
      </c>
      <c r="G11" s="17">
        <v>33</v>
      </c>
      <c r="H11" s="17">
        <v>25</v>
      </c>
      <c r="I11" s="17">
        <v>135</v>
      </c>
      <c r="J11" s="30">
        <v>0.62211981566820274</v>
      </c>
      <c r="K11" s="17" t="s">
        <v>424</v>
      </c>
      <c r="L11" s="89" t="s">
        <v>297</v>
      </c>
      <c r="M11" s="48" t="s">
        <v>248</v>
      </c>
      <c r="O11" s="122" t="s">
        <v>49</v>
      </c>
      <c r="P11" s="126">
        <v>1</v>
      </c>
      <c r="Q11" s="127">
        <v>4</v>
      </c>
      <c r="R11" s="127">
        <v>2</v>
      </c>
      <c r="S11" s="126">
        <v>10</v>
      </c>
      <c r="T11" s="126">
        <v>10</v>
      </c>
      <c r="U11" s="126">
        <v>5</v>
      </c>
      <c r="V11" s="126">
        <v>8</v>
      </c>
      <c r="W11" s="126">
        <v>6</v>
      </c>
      <c r="X11" s="126">
        <v>5</v>
      </c>
      <c r="Y11" s="126">
        <v>2</v>
      </c>
    </row>
    <row r="12" spans="1:26">
      <c r="B12" s="110" t="s">
        <v>269</v>
      </c>
      <c r="C12" s="32">
        <v>34145</v>
      </c>
      <c r="D12" s="16" t="s">
        <v>23</v>
      </c>
      <c r="E12" s="17">
        <v>6</v>
      </c>
      <c r="F12" s="17">
        <v>0</v>
      </c>
      <c r="G12" s="17">
        <v>6</v>
      </c>
      <c r="H12" s="17">
        <v>0</v>
      </c>
      <c r="I12" s="17">
        <v>11</v>
      </c>
      <c r="J12" s="30">
        <v>0.39285714285714285</v>
      </c>
      <c r="K12" s="17" t="s">
        <v>424</v>
      </c>
      <c r="L12" s="89" t="s">
        <v>296</v>
      </c>
      <c r="M12" s="48" t="s">
        <v>13</v>
      </c>
      <c r="O12" s="122" t="s">
        <v>95</v>
      </c>
      <c r="P12" s="126">
        <v>5</v>
      </c>
      <c r="Q12" s="126">
        <v>2</v>
      </c>
      <c r="R12" s="126">
        <v>1</v>
      </c>
      <c r="S12" s="127">
        <v>9</v>
      </c>
      <c r="T12" s="124"/>
      <c r="U12" s="124"/>
      <c r="V12" s="124"/>
      <c r="W12" s="124"/>
      <c r="X12" s="124"/>
      <c r="Y12" s="124"/>
    </row>
    <row r="13" spans="1:26">
      <c r="B13" s="42" t="s">
        <v>268</v>
      </c>
      <c r="C13" s="94">
        <v>38228</v>
      </c>
      <c r="D13" s="93" t="s">
        <v>29</v>
      </c>
      <c r="E13" s="17">
        <v>20</v>
      </c>
      <c r="F13" s="17">
        <v>2</v>
      </c>
      <c r="G13" s="17">
        <v>0</v>
      </c>
      <c r="H13" s="17">
        <v>13</v>
      </c>
      <c r="I13" s="17">
        <v>56</v>
      </c>
      <c r="J13" s="30">
        <v>0.5957446808510638</v>
      </c>
      <c r="K13" s="17" t="s">
        <v>424</v>
      </c>
      <c r="L13" s="89" t="s">
        <v>296</v>
      </c>
      <c r="M13" s="111" t="s">
        <v>271</v>
      </c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6">
      <c r="B14" s="42" t="s">
        <v>205</v>
      </c>
      <c r="C14" s="95">
        <v>38811</v>
      </c>
      <c r="D14" s="93" t="s">
        <v>272</v>
      </c>
      <c r="E14" s="17">
        <v>24</v>
      </c>
      <c r="F14" s="17">
        <v>1</v>
      </c>
      <c r="G14" s="17">
        <v>2</v>
      </c>
      <c r="H14" s="17">
        <v>12</v>
      </c>
      <c r="I14" s="17">
        <v>52</v>
      </c>
      <c r="J14" s="30">
        <v>0.45217391304347826</v>
      </c>
      <c r="K14" s="17" t="s">
        <v>424</v>
      </c>
      <c r="L14" s="89" t="s">
        <v>296</v>
      </c>
      <c r="M14" s="49" t="s">
        <v>273</v>
      </c>
      <c r="O14" s="33" t="s">
        <v>179</v>
      </c>
      <c r="P14" s="119"/>
      <c r="Q14" s="25" t="s">
        <v>301</v>
      </c>
      <c r="R14" s="26"/>
      <c r="S14" s="26"/>
      <c r="T14" s="36" t="s">
        <v>302</v>
      </c>
      <c r="U14" s="37"/>
      <c r="V14" s="38"/>
      <c r="W14" s="70" t="s">
        <v>220</v>
      </c>
      <c r="X14" s="68"/>
      <c r="Y14" s="69"/>
    </row>
    <row r="15" spans="1:26">
      <c r="B15" s="42" t="s">
        <v>270</v>
      </c>
      <c r="C15" s="32">
        <v>35707</v>
      </c>
      <c r="D15" s="16" t="s">
        <v>23</v>
      </c>
      <c r="E15" s="17">
        <v>10</v>
      </c>
      <c r="F15" s="17">
        <v>0</v>
      </c>
      <c r="G15" s="17">
        <v>10</v>
      </c>
      <c r="H15" s="17">
        <v>0</v>
      </c>
      <c r="I15" s="17">
        <v>17</v>
      </c>
      <c r="J15" s="30">
        <v>0.37777777777777777</v>
      </c>
      <c r="K15" s="17" t="s">
        <v>424</v>
      </c>
      <c r="L15" s="89" t="s">
        <v>296</v>
      </c>
      <c r="M15" s="48" t="s">
        <v>13</v>
      </c>
      <c r="O15" s="138"/>
      <c r="P15" s="8"/>
      <c r="Q15" s="8"/>
      <c r="R15" s="8"/>
      <c r="S15" s="17"/>
      <c r="T15" s="17"/>
      <c r="U15" s="17"/>
      <c r="V15" s="8"/>
      <c r="W15" s="8"/>
      <c r="X15" s="8"/>
      <c r="Y15" s="8"/>
    </row>
    <row r="16" spans="1:26">
      <c r="B16" s="42" t="s">
        <v>329</v>
      </c>
      <c r="C16" s="95">
        <v>38009</v>
      </c>
      <c r="D16" s="1" t="s">
        <v>23</v>
      </c>
      <c r="E16" s="17">
        <v>19</v>
      </c>
      <c r="F16" s="17">
        <v>0</v>
      </c>
      <c r="G16" s="17">
        <v>1</v>
      </c>
      <c r="H16" s="17">
        <v>7</v>
      </c>
      <c r="I16" s="17">
        <v>39</v>
      </c>
      <c r="J16" s="30">
        <v>0.41935483870967744</v>
      </c>
      <c r="K16" s="17" t="s">
        <v>424</v>
      </c>
      <c r="L16" s="89" t="s">
        <v>177</v>
      </c>
      <c r="M16" s="49" t="s">
        <v>76</v>
      </c>
      <c r="O16" s="8" t="s">
        <v>648</v>
      </c>
      <c r="P16" s="8"/>
      <c r="Q16" s="8"/>
      <c r="R16" s="8"/>
      <c r="S16" s="8"/>
      <c r="T16" s="8" t="s">
        <v>662</v>
      </c>
      <c r="U16" s="8"/>
      <c r="V16" s="8"/>
      <c r="W16" s="8"/>
      <c r="X16" s="8"/>
      <c r="Y16" s="8"/>
      <c r="Z16" s="8"/>
    </row>
    <row r="17" spans="2:26">
      <c r="B17" s="42" t="s">
        <v>263</v>
      </c>
      <c r="C17" s="95">
        <v>38663</v>
      </c>
      <c r="D17" s="1" t="s">
        <v>23</v>
      </c>
      <c r="E17" s="17">
        <v>3</v>
      </c>
      <c r="F17" s="17">
        <v>0</v>
      </c>
      <c r="G17" s="17">
        <v>0</v>
      </c>
      <c r="H17" s="17">
        <v>0</v>
      </c>
      <c r="I17" s="17">
        <v>4</v>
      </c>
      <c r="J17" s="30">
        <v>0.22222222222222221</v>
      </c>
      <c r="K17" s="17" t="s">
        <v>424</v>
      </c>
      <c r="L17" s="89" t="s">
        <v>296</v>
      </c>
      <c r="M17" s="49" t="s">
        <v>273</v>
      </c>
      <c r="P17" s="8"/>
      <c r="Q17" s="8"/>
      <c r="R17" s="8"/>
      <c r="S17" s="8"/>
      <c r="T17" s="8" t="s">
        <v>663</v>
      </c>
      <c r="U17" s="8"/>
      <c r="V17" s="8"/>
      <c r="W17" s="8"/>
      <c r="X17" s="8"/>
      <c r="Y17" s="8"/>
      <c r="Z17" s="8"/>
    </row>
    <row r="18" spans="2:26">
      <c r="B18" s="42" t="s">
        <v>327</v>
      </c>
      <c r="C18" s="95">
        <v>37936</v>
      </c>
      <c r="D18" s="1" t="s">
        <v>23</v>
      </c>
      <c r="E18" s="17">
        <v>9</v>
      </c>
      <c r="F18" s="17">
        <v>0</v>
      </c>
      <c r="G18" s="17">
        <v>0</v>
      </c>
      <c r="H18" s="17">
        <v>6</v>
      </c>
      <c r="I18" s="17">
        <v>24</v>
      </c>
      <c r="J18" s="30">
        <v>0.43636363636363634</v>
      </c>
      <c r="K18" s="17" t="s">
        <v>424</v>
      </c>
      <c r="L18" s="89" t="s">
        <v>177</v>
      </c>
      <c r="M18" s="49" t="s">
        <v>13</v>
      </c>
      <c r="P18" s="8"/>
      <c r="Q18" s="8"/>
      <c r="R18" s="8"/>
      <c r="S18" s="8"/>
      <c r="T18" s="8" t="s">
        <v>664</v>
      </c>
      <c r="U18" s="8"/>
      <c r="V18" s="8"/>
      <c r="W18" s="8"/>
      <c r="X18" s="8"/>
      <c r="Y18" s="8"/>
      <c r="Z18" s="8"/>
    </row>
    <row r="19" spans="2:26">
      <c r="B19" s="42" t="s">
        <v>265</v>
      </c>
      <c r="C19" s="32">
        <v>36263</v>
      </c>
      <c r="D19" s="1" t="s">
        <v>32</v>
      </c>
      <c r="E19" s="17">
        <v>25</v>
      </c>
      <c r="F19" s="17">
        <v>0</v>
      </c>
      <c r="G19" s="17">
        <v>2</v>
      </c>
      <c r="H19" s="17">
        <v>4</v>
      </c>
      <c r="I19" s="17">
        <v>50</v>
      </c>
      <c r="J19" s="30">
        <v>0.41666666666666669</v>
      </c>
      <c r="K19" s="17" t="s">
        <v>424</v>
      </c>
      <c r="L19" s="89" t="s">
        <v>296</v>
      </c>
      <c r="M19" s="98" t="s">
        <v>542</v>
      </c>
      <c r="P19" s="8"/>
      <c r="Q19" s="8"/>
      <c r="R19" s="8"/>
      <c r="S19" s="8"/>
      <c r="T19" s="8" t="s">
        <v>665</v>
      </c>
      <c r="U19" s="8"/>
      <c r="V19" s="8"/>
      <c r="W19" s="8"/>
      <c r="X19" s="8"/>
      <c r="Y19" s="8"/>
      <c r="Z19" s="8"/>
    </row>
    <row r="20" spans="2:26">
      <c r="B20" s="42" t="s">
        <v>328</v>
      </c>
      <c r="C20" s="95">
        <v>37750</v>
      </c>
      <c r="D20" s="1" t="s">
        <v>23</v>
      </c>
      <c r="E20" s="17">
        <v>19</v>
      </c>
      <c r="F20" s="17">
        <v>0</v>
      </c>
      <c r="G20" s="17">
        <v>2</v>
      </c>
      <c r="H20" s="17">
        <v>7</v>
      </c>
      <c r="I20" s="17">
        <v>55</v>
      </c>
      <c r="J20" s="30">
        <v>0.52380952380952384</v>
      </c>
      <c r="K20" s="17" t="s">
        <v>424</v>
      </c>
      <c r="L20" s="89" t="s">
        <v>177</v>
      </c>
      <c r="M20" s="49" t="s">
        <v>76</v>
      </c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2:26">
      <c r="B21" s="42" t="s">
        <v>267</v>
      </c>
      <c r="C21" s="95">
        <v>38406</v>
      </c>
      <c r="D21" s="1" t="s">
        <v>274</v>
      </c>
      <c r="E21" s="17">
        <v>20</v>
      </c>
      <c r="F21" s="17">
        <v>0</v>
      </c>
      <c r="G21" s="17">
        <v>28</v>
      </c>
      <c r="H21" s="17">
        <v>2</v>
      </c>
      <c r="I21" s="17">
        <v>51</v>
      </c>
      <c r="J21" s="30">
        <v>0.41129032258064518</v>
      </c>
      <c r="K21" s="17" t="s">
        <v>424</v>
      </c>
      <c r="L21" s="89" t="s">
        <v>296</v>
      </c>
      <c r="M21" s="49" t="s">
        <v>271</v>
      </c>
      <c r="O21" s="8" t="s">
        <v>649</v>
      </c>
      <c r="P21" s="8"/>
      <c r="Q21" s="8"/>
      <c r="R21" s="8"/>
      <c r="S21" s="8"/>
      <c r="T21" s="8" t="s">
        <v>666</v>
      </c>
      <c r="U21" s="8"/>
      <c r="V21" s="8"/>
      <c r="W21" s="8"/>
      <c r="X21" s="8"/>
      <c r="Y21" s="8"/>
      <c r="Z21" s="8"/>
    </row>
    <row r="22" spans="2:26">
      <c r="B22" s="42" t="s">
        <v>206</v>
      </c>
      <c r="C22" s="95">
        <v>38667</v>
      </c>
      <c r="D22" s="1" t="s">
        <v>23</v>
      </c>
      <c r="E22" s="17">
        <v>28</v>
      </c>
      <c r="F22" s="17">
        <v>0</v>
      </c>
      <c r="G22" s="17">
        <v>15</v>
      </c>
      <c r="H22" s="17">
        <v>3</v>
      </c>
      <c r="I22" s="17">
        <v>53</v>
      </c>
      <c r="J22" s="30">
        <v>0.44915254237288138</v>
      </c>
      <c r="K22" s="17" t="s">
        <v>424</v>
      </c>
      <c r="L22" s="89" t="s">
        <v>296</v>
      </c>
      <c r="M22" s="49" t="s">
        <v>13</v>
      </c>
      <c r="P22" s="8"/>
      <c r="Q22" s="8"/>
      <c r="R22" s="8"/>
      <c r="S22" s="8"/>
      <c r="T22" s="8" t="s">
        <v>667</v>
      </c>
      <c r="U22" s="8"/>
      <c r="V22" s="8"/>
      <c r="W22" s="8"/>
      <c r="X22" s="8"/>
      <c r="Y22" s="8"/>
      <c r="Z22" s="8"/>
    </row>
    <row r="23" spans="2:26">
      <c r="B23" s="42" t="s">
        <v>207</v>
      </c>
      <c r="C23" s="95">
        <v>38619</v>
      </c>
      <c r="D23" s="93" t="s">
        <v>272</v>
      </c>
      <c r="E23" s="17"/>
      <c r="F23" s="17"/>
      <c r="G23" s="17"/>
      <c r="H23" s="17"/>
      <c r="I23" s="17"/>
      <c r="J23" s="30"/>
      <c r="K23" s="17" t="s">
        <v>424</v>
      </c>
      <c r="L23" s="89" t="s">
        <v>682</v>
      </c>
      <c r="M23" s="49" t="s">
        <v>13</v>
      </c>
      <c r="P23" s="8"/>
      <c r="Q23" s="8"/>
      <c r="R23" s="8"/>
      <c r="S23" s="8"/>
      <c r="T23" s="8" t="s">
        <v>668</v>
      </c>
      <c r="U23" s="8"/>
      <c r="V23" s="8"/>
      <c r="W23" s="8"/>
      <c r="X23" s="8"/>
      <c r="Y23" s="8"/>
      <c r="Z23" s="8"/>
    </row>
    <row r="24" spans="2:26">
      <c r="B24" s="42" t="s">
        <v>209</v>
      </c>
      <c r="C24" s="95">
        <v>37924</v>
      </c>
      <c r="D24" s="93" t="s">
        <v>275</v>
      </c>
      <c r="E24" s="17">
        <v>59</v>
      </c>
      <c r="F24" s="17">
        <v>4</v>
      </c>
      <c r="G24" s="17">
        <v>66</v>
      </c>
      <c r="H24" s="17">
        <v>20</v>
      </c>
      <c r="I24" s="17">
        <v>159</v>
      </c>
      <c r="J24" s="30">
        <v>0.45558739255014324</v>
      </c>
      <c r="K24" s="17" t="s">
        <v>424</v>
      </c>
      <c r="L24" s="89" t="s">
        <v>296</v>
      </c>
      <c r="M24" s="112" t="s">
        <v>76</v>
      </c>
      <c r="P24" s="8"/>
      <c r="Q24" s="8"/>
      <c r="R24" s="8"/>
      <c r="S24" s="8"/>
      <c r="T24" s="8" t="s">
        <v>669</v>
      </c>
      <c r="U24" s="8"/>
      <c r="V24" s="8"/>
      <c r="W24" s="8"/>
      <c r="X24" s="8"/>
      <c r="Y24" s="8"/>
      <c r="Z24" s="8"/>
    </row>
    <row r="25" spans="2:26">
      <c r="B25" s="42" t="s">
        <v>264</v>
      </c>
      <c r="C25" s="114">
        <v>34935</v>
      </c>
      <c r="D25" s="11" t="s">
        <v>23</v>
      </c>
      <c r="E25" s="17">
        <v>67</v>
      </c>
      <c r="F25" s="17">
        <v>2</v>
      </c>
      <c r="G25" s="17">
        <v>6</v>
      </c>
      <c r="H25" s="17">
        <v>55</v>
      </c>
      <c r="I25" s="17">
        <v>232</v>
      </c>
      <c r="J25" s="30">
        <v>0.51901565995525722</v>
      </c>
      <c r="K25" s="17" t="s">
        <v>424</v>
      </c>
      <c r="L25" s="89" t="s">
        <v>296</v>
      </c>
      <c r="M25" s="48" t="s">
        <v>13</v>
      </c>
      <c r="P25" s="8"/>
      <c r="Q25" s="8"/>
      <c r="R25" s="8"/>
      <c r="S25" s="8"/>
      <c r="T25" s="8" t="s">
        <v>670</v>
      </c>
      <c r="U25" s="8"/>
      <c r="V25" s="8"/>
      <c r="W25" s="8"/>
      <c r="X25" s="8"/>
      <c r="Y25" s="8"/>
      <c r="Z25" s="8"/>
    </row>
    <row r="26" spans="2:26">
      <c r="B26" s="39"/>
      <c r="C26" s="6"/>
      <c r="D26" s="63"/>
      <c r="E26" s="84"/>
      <c r="F26" s="84"/>
      <c r="G26" s="84"/>
      <c r="H26" s="84"/>
      <c r="I26" s="84"/>
      <c r="J26" s="85"/>
      <c r="K26" s="85"/>
      <c r="L26" s="96"/>
      <c r="M26" s="80"/>
      <c r="P26" s="8"/>
      <c r="Q26" s="8"/>
      <c r="R26" s="8"/>
      <c r="S26" s="8"/>
      <c r="T26" s="8" t="s">
        <v>671</v>
      </c>
      <c r="U26" s="8"/>
      <c r="V26" s="8"/>
      <c r="W26" s="8"/>
      <c r="X26" s="8"/>
      <c r="Y26" s="8"/>
    </row>
    <row r="27" spans="2:26">
      <c r="B27" s="3" t="s">
        <v>173</v>
      </c>
      <c r="C27" s="6"/>
      <c r="D27" s="63"/>
      <c r="E27" s="6"/>
      <c r="F27" s="6"/>
      <c r="G27" s="6"/>
      <c r="H27" s="6"/>
      <c r="I27" s="6"/>
      <c r="J27" s="6"/>
      <c r="K27" s="6"/>
      <c r="L27" s="97"/>
      <c r="M27" s="75"/>
      <c r="P27" s="8"/>
      <c r="Q27" s="8"/>
      <c r="R27" s="8"/>
      <c r="S27" s="8"/>
      <c r="T27" s="8" t="s">
        <v>664</v>
      </c>
      <c r="U27" s="8"/>
      <c r="V27" s="8"/>
      <c r="W27" s="8"/>
      <c r="X27" s="8"/>
      <c r="Y27" s="8"/>
    </row>
    <row r="28" spans="2:26">
      <c r="B28" s="5" t="s">
        <v>8</v>
      </c>
      <c r="C28" s="31" t="s">
        <v>3</v>
      </c>
      <c r="D28" s="2" t="s">
        <v>6</v>
      </c>
      <c r="E28" s="9" t="s">
        <v>0</v>
      </c>
      <c r="F28" s="9" t="s">
        <v>26</v>
      </c>
      <c r="G28" s="9" t="s">
        <v>27</v>
      </c>
      <c r="H28" s="9" t="s">
        <v>1</v>
      </c>
      <c r="I28" s="9" t="s">
        <v>2</v>
      </c>
      <c r="J28" s="29" t="s">
        <v>28</v>
      </c>
      <c r="K28" s="27" t="s">
        <v>174</v>
      </c>
      <c r="L28" s="12" t="s">
        <v>175</v>
      </c>
      <c r="M28" s="41"/>
      <c r="P28" s="8"/>
      <c r="Q28" s="8"/>
      <c r="R28" s="8"/>
      <c r="S28" s="8"/>
      <c r="T28" s="8" t="s">
        <v>672</v>
      </c>
      <c r="U28" s="8"/>
      <c r="V28" s="8"/>
      <c r="W28" s="8"/>
      <c r="X28" s="8"/>
      <c r="Y28" s="8"/>
    </row>
    <row r="29" spans="2:26">
      <c r="B29" s="42" t="s">
        <v>327</v>
      </c>
      <c r="C29" s="95">
        <v>37936</v>
      </c>
      <c r="D29" s="1" t="s">
        <v>23</v>
      </c>
      <c r="E29" s="17">
        <v>38</v>
      </c>
      <c r="F29" s="17">
        <v>3</v>
      </c>
      <c r="G29" s="17">
        <v>4</v>
      </c>
      <c r="H29" s="17">
        <v>20</v>
      </c>
      <c r="I29" s="17">
        <v>99</v>
      </c>
      <c r="J29" s="30">
        <v>0.48499999999999999</v>
      </c>
      <c r="K29" s="28">
        <v>49.7</v>
      </c>
      <c r="L29" s="151" t="s">
        <v>177</v>
      </c>
      <c r="M29" s="112"/>
      <c r="P29" s="8"/>
      <c r="Q29" s="8"/>
      <c r="R29" s="8"/>
      <c r="S29" s="8"/>
      <c r="T29" s="8"/>
      <c r="U29" s="8"/>
      <c r="V29" s="8"/>
      <c r="W29" s="8"/>
      <c r="X29" s="8"/>
      <c r="Y29" s="8"/>
    </row>
    <row r="30" spans="2:26">
      <c r="B30" s="42" t="s">
        <v>329</v>
      </c>
      <c r="C30" s="95">
        <v>38009</v>
      </c>
      <c r="D30" s="1" t="s">
        <v>23</v>
      </c>
      <c r="E30" s="17">
        <v>6</v>
      </c>
      <c r="F30" s="17">
        <v>1</v>
      </c>
      <c r="G30" s="17">
        <v>0</v>
      </c>
      <c r="H30" s="17">
        <v>2</v>
      </c>
      <c r="I30" s="17">
        <v>12</v>
      </c>
      <c r="J30" s="30">
        <v>0.34300000000000003</v>
      </c>
      <c r="K30" s="28">
        <v>8.6999999999999993</v>
      </c>
      <c r="L30" s="151" t="s">
        <v>177</v>
      </c>
      <c r="M30" s="112"/>
      <c r="O30" s="8" t="s">
        <v>642</v>
      </c>
      <c r="P30" s="8"/>
      <c r="Q30" s="8"/>
      <c r="R30" s="8"/>
      <c r="S30" s="8"/>
      <c r="T30" s="8" t="s">
        <v>673</v>
      </c>
      <c r="U30" s="8"/>
      <c r="V30" s="8"/>
      <c r="W30" s="8"/>
      <c r="X30" s="8"/>
      <c r="Y30" s="8"/>
    </row>
    <row r="31" spans="2:26">
      <c r="B31" s="42" t="s">
        <v>209</v>
      </c>
      <c r="C31" s="95">
        <v>37924</v>
      </c>
      <c r="D31" s="93" t="s">
        <v>275</v>
      </c>
      <c r="E31" s="17">
        <v>1</v>
      </c>
      <c r="F31" s="17">
        <v>0</v>
      </c>
      <c r="G31" s="17">
        <v>0</v>
      </c>
      <c r="H31" s="17">
        <v>0</v>
      </c>
      <c r="I31" s="17">
        <v>0</v>
      </c>
      <c r="J31" s="30">
        <v>0</v>
      </c>
      <c r="K31" s="28">
        <v>0.3</v>
      </c>
      <c r="L31" s="151" t="s">
        <v>177</v>
      </c>
      <c r="M31" s="112"/>
      <c r="P31" s="8"/>
      <c r="Q31" s="8"/>
      <c r="R31" s="8"/>
      <c r="S31" s="8"/>
      <c r="T31" s="8" t="s">
        <v>674</v>
      </c>
      <c r="U31" s="8"/>
      <c r="V31" s="8"/>
      <c r="W31" s="8"/>
      <c r="X31" s="8"/>
      <c r="Y31" s="8"/>
    </row>
    <row r="32" spans="2:26">
      <c r="B32" s="42" t="s">
        <v>264</v>
      </c>
      <c r="C32" s="114">
        <v>34935</v>
      </c>
      <c r="D32" s="11" t="s">
        <v>23</v>
      </c>
      <c r="E32" s="17">
        <v>260</v>
      </c>
      <c r="F32" s="17">
        <v>11</v>
      </c>
      <c r="G32" s="17">
        <v>40</v>
      </c>
      <c r="H32" s="17">
        <v>165</v>
      </c>
      <c r="I32" s="17">
        <v>740</v>
      </c>
      <c r="J32" s="30">
        <v>0.495</v>
      </c>
      <c r="K32" s="28">
        <v>0</v>
      </c>
      <c r="L32" s="151" t="s">
        <v>177</v>
      </c>
      <c r="M32" s="48"/>
      <c r="P32" s="8"/>
      <c r="Q32" s="8"/>
      <c r="R32" s="8"/>
      <c r="S32" s="8"/>
      <c r="T32" s="8" t="s">
        <v>675</v>
      </c>
      <c r="U32" s="8"/>
      <c r="V32" s="8"/>
      <c r="W32" s="8"/>
      <c r="X32" s="8"/>
      <c r="Y32" s="8"/>
    </row>
    <row r="33" spans="2:25">
      <c r="B33" s="39"/>
      <c r="C33" s="6"/>
      <c r="D33" s="39"/>
      <c r="E33" s="6"/>
      <c r="F33" s="6"/>
      <c r="G33" s="6"/>
      <c r="H33" s="6"/>
      <c r="I33" s="6"/>
      <c r="J33" s="6"/>
      <c r="K33" s="6"/>
      <c r="L33" s="63"/>
      <c r="M33" s="39"/>
      <c r="P33" s="8"/>
      <c r="Q33" s="8"/>
      <c r="R33" s="8"/>
      <c r="S33" s="8"/>
      <c r="T33" s="8"/>
      <c r="U33" s="8"/>
      <c r="V33" s="8"/>
      <c r="W33" s="8"/>
      <c r="X33" s="8"/>
      <c r="Y33" s="8"/>
    </row>
    <row r="34" spans="2:25">
      <c r="D34" s="8"/>
      <c r="M34" s="8"/>
      <c r="O34" s="8" t="s">
        <v>644</v>
      </c>
      <c r="P34" s="8"/>
      <c r="Q34" s="8"/>
      <c r="R34" s="8"/>
      <c r="S34" s="8"/>
      <c r="T34" s="8" t="s">
        <v>676</v>
      </c>
      <c r="U34" s="8"/>
      <c r="V34" s="8"/>
      <c r="W34" s="8"/>
      <c r="X34" s="8"/>
      <c r="Y34" s="8"/>
    </row>
    <row r="35" spans="2:25">
      <c r="D35" s="8"/>
      <c r="M35" s="8"/>
      <c r="P35" s="8"/>
      <c r="Q35" s="8"/>
      <c r="R35" s="8"/>
      <c r="S35" s="8"/>
      <c r="T35" s="8" t="s">
        <v>677</v>
      </c>
      <c r="U35" s="8"/>
      <c r="V35" s="8"/>
      <c r="W35" s="8"/>
      <c r="X35" s="8"/>
      <c r="Y35" s="8"/>
    </row>
    <row r="36" spans="2:25">
      <c r="D36" s="8"/>
      <c r="M36" s="8"/>
      <c r="P36" s="8"/>
      <c r="Q36" s="8"/>
      <c r="R36" s="8"/>
      <c r="S36" s="8"/>
      <c r="T36" s="8"/>
      <c r="U36" s="8"/>
      <c r="V36" s="8"/>
      <c r="W36" s="8"/>
      <c r="X36" s="8"/>
      <c r="Y36" s="8"/>
    </row>
    <row r="37" spans="2:25">
      <c r="D37" s="8"/>
      <c r="M37" s="8"/>
      <c r="P37" s="8"/>
      <c r="Q37" s="8"/>
      <c r="R37" s="8"/>
      <c r="S37" s="8"/>
      <c r="T37" s="8"/>
      <c r="U37" s="8"/>
      <c r="V37" s="8"/>
      <c r="W37" s="8"/>
      <c r="X37" s="8"/>
      <c r="Y37" s="8"/>
    </row>
    <row r="38" spans="2:25">
      <c r="D38" s="8"/>
      <c r="M38" s="8"/>
      <c r="P38" s="8"/>
      <c r="Q38" s="8"/>
      <c r="R38" s="8"/>
      <c r="S38" s="8"/>
      <c r="T38" s="8"/>
      <c r="U38" s="8"/>
      <c r="V38" s="8"/>
      <c r="W38" s="8"/>
      <c r="X38" s="8"/>
      <c r="Y38" s="8"/>
    </row>
    <row r="39" spans="2:25">
      <c r="D39" s="8"/>
      <c r="M39" s="8"/>
      <c r="P39" s="8"/>
      <c r="Q39" s="8"/>
      <c r="R39" s="8"/>
      <c r="S39" s="8"/>
      <c r="T39" s="8"/>
      <c r="U39" s="8"/>
      <c r="V39" s="8"/>
      <c r="W39" s="8"/>
      <c r="X39" s="8"/>
      <c r="Y39" s="8"/>
    </row>
    <row r="40" spans="2:25">
      <c r="D40" s="8"/>
      <c r="M40" s="8"/>
      <c r="P40" s="8"/>
      <c r="Q40" s="8"/>
      <c r="R40" s="8"/>
      <c r="S40" s="8"/>
      <c r="T40" s="8"/>
      <c r="U40" s="8"/>
      <c r="V40" s="8"/>
      <c r="W40" s="8"/>
      <c r="X40" s="8"/>
      <c r="Y40" s="8"/>
    </row>
    <row r="41" spans="2:25">
      <c r="D41" s="8"/>
      <c r="M41" s="8"/>
      <c r="P41" s="8"/>
      <c r="Q41" s="8"/>
      <c r="R41" s="8"/>
      <c r="S41" s="8"/>
      <c r="T41" s="8"/>
      <c r="U41" s="8"/>
      <c r="V41" s="8"/>
      <c r="W41" s="8"/>
      <c r="X41" s="8"/>
      <c r="Y41" s="8"/>
    </row>
    <row r="42" spans="2:25">
      <c r="D42" s="8"/>
      <c r="M42" s="8"/>
      <c r="P42" s="8"/>
      <c r="Q42" s="8"/>
      <c r="R42" s="8"/>
      <c r="S42" s="8"/>
      <c r="T42" s="8"/>
      <c r="U42" s="8"/>
      <c r="V42" s="8"/>
      <c r="W42" s="8"/>
      <c r="X42" s="8"/>
      <c r="Y42" s="8"/>
    </row>
    <row r="43" spans="2:25">
      <c r="D43" s="8"/>
      <c r="M43" s="8"/>
      <c r="P43" s="8"/>
      <c r="Q43" s="8"/>
      <c r="R43" s="8"/>
      <c r="S43" s="8"/>
      <c r="T43" s="8"/>
      <c r="U43" s="8"/>
      <c r="V43" s="8"/>
      <c r="W43" s="8"/>
      <c r="X43" s="8"/>
      <c r="Y43" s="8"/>
    </row>
    <row r="44" spans="2:25">
      <c r="D44" s="8"/>
      <c r="M44" s="8"/>
      <c r="P44" s="8"/>
      <c r="Q44" s="8"/>
      <c r="R44" s="8"/>
      <c r="S44" s="8"/>
      <c r="T44" s="8"/>
      <c r="U44" s="8"/>
      <c r="V44" s="8"/>
      <c r="W44" s="8"/>
      <c r="X44" s="8"/>
      <c r="Y44" s="8"/>
    </row>
    <row r="45" spans="2:25">
      <c r="D45" s="8"/>
      <c r="M45" s="8"/>
      <c r="P45" s="8"/>
      <c r="Q45" s="8"/>
      <c r="R45" s="8"/>
      <c r="S45" s="8"/>
      <c r="T45" s="8"/>
      <c r="U45" s="8"/>
      <c r="V45" s="8"/>
      <c r="W45" s="8"/>
      <c r="X45" s="8"/>
      <c r="Y45" s="8"/>
    </row>
    <row r="46" spans="2:25">
      <c r="D46" s="8"/>
      <c r="M46" s="8"/>
      <c r="P46" s="8"/>
      <c r="Q46" s="8"/>
      <c r="R46" s="8"/>
      <c r="S46" s="8"/>
      <c r="T46" s="8"/>
      <c r="U46" s="8"/>
      <c r="V46" s="8"/>
      <c r="W46" s="8"/>
      <c r="X46" s="8"/>
      <c r="Y46" s="8"/>
    </row>
    <row r="47" spans="2:25">
      <c r="D47" s="8"/>
      <c r="M47" s="8"/>
      <c r="P47" s="8"/>
      <c r="Q47" s="8"/>
      <c r="R47" s="8"/>
      <c r="S47" s="8"/>
      <c r="T47" s="8"/>
      <c r="U47" s="8"/>
      <c r="V47" s="8"/>
      <c r="W47" s="8"/>
      <c r="X47" s="8"/>
      <c r="Y47" s="8"/>
    </row>
    <row r="48" spans="2:25">
      <c r="D48" s="8"/>
      <c r="M48" s="8"/>
      <c r="P48" s="8"/>
      <c r="Q48" s="8"/>
      <c r="R48" s="8"/>
      <c r="S48" s="8"/>
      <c r="T48" s="8"/>
      <c r="U48" s="8"/>
      <c r="V48" s="8"/>
      <c r="W48" s="8"/>
      <c r="X48" s="8"/>
      <c r="Y48" s="8"/>
    </row>
    <row r="49" spans="4:25">
      <c r="D49" s="8"/>
      <c r="M49" s="8"/>
      <c r="P49" s="8"/>
      <c r="Q49" s="8"/>
      <c r="R49" s="8"/>
      <c r="S49" s="8"/>
      <c r="T49" s="8"/>
      <c r="U49" s="8"/>
      <c r="V49" s="8"/>
      <c r="W49" s="8"/>
      <c r="X49" s="8"/>
      <c r="Y49" s="8"/>
    </row>
    <row r="50" spans="4:25">
      <c r="D50" s="8"/>
      <c r="M50" s="8"/>
      <c r="P50" s="8"/>
      <c r="Q50" s="8"/>
      <c r="R50" s="8"/>
      <c r="S50" s="8"/>
      <c r="T50" s="8"/>
      <c r="U50" s="8"/>
      <c r="V50" s="8"/>
      <c r="W50" s="8"/>
      <c r="X50" s="8"/>
      <c r="Y50" s="8"/>
    </row>
    <row r="51" spans="4:25">
      <c r="D51" s="8"/>
      <c r="M51" s="8"/>
      <c r="P51" s="8"/>
      <c r="Q51" s="8"/>
      <c r="R51" s="8"/>
      <c r="S51" s="8"/>
      <c r="T51" s="8"/>
      <c r="U51" s="8"/>
      <c r="V51" s="8"/>
      <c r="W51" s="8"/>
      <c r="X51" s="8"/>
      <c r="Y51" s="8"/>
    </row>
    <row r="52" spans="4:25">
      <c r="D52" s="8"/>
      <c r="M52" s="8"/>
      <c r="P52" s="8"/>
      <c r="Q52" s="8"/>
      <c r="R52" s="8"/>
      <c r="S52" s="8"/>
      <c r="T52" s="8"/>
      <c r="U52" s="8"/>
      <c r="V52" s="8"/>
      <c r="W52" s="8"/>
      <c r="X52" s="8"/>
      <c r="Y52" s="8"/>
    </row>
    <row r="53" spans="4:25">
      <c r="D53" s="8"/>
      <c r="M53" s="8"/>
      <c r="P53" s="8"/>
      <c r="Q53" s="8"/>
      <c r="R53" s="8"/>
      <c r="S53" s="8"/>
      <c r="T53" s="8"/>
      <c r="U53" s="8"/>
      <c r="V53" s="8"/>
      <c r="W53" s="8"/>
      <c r="X53" s="8"/>
      <c r="Y53" s="8"/>
    </row>
    <row r="54" spans="4:25">
      <c r="D54" s="8"/>
      <c r="M54" s="8"/>
      <c r="P54" s="8"/>
      <c r="Q54" s="8"/>
      <c r="R54" s="8"/>
      <c r="S54" s="8"/>
      <c r="T54" s="8"/>
      <c r="U54" s="8"/>
      <c r="V54" s="8"/>
      <c r="W54" s="8"/>
      <c r="X54" s="8"/>
      <c r="Y54" s="8"/>
    </row>
    <row r="55" spans="4:25">
      <c r="D55" s="8"/>
      <c r="M55" s="8"/>
      <c r="P55" s="8"/>
      <c r="Q55" s="8"/>
      <c r="R55" s="8"/>
      <c r="S55" s="8"/>
      <c r="T55" s="8"/>
      <c r="U55" s="8"/>
      <c r="V55" s="8"/>
      <c r="W55" s="8"/>
      <c r="X55" s="8"/>
      <c r="Y55" s="8"/>
    </row>
    <row r="56" spans="4:25">
      <c r="D56" s="8"/>
      <c r="M56" s="8"/>
      <c r="P56" s="8"/>
      <c r="Q56" s="8"/>
      <c r="R56" s="8"/>
      <c r="S56" s="8"/>
      <c r="T56" s="8"/>
      <c r="U56" s="8"/>
      <c r="V56" s="8"/>
      <c r="W56" s="8"/>
      <c r="X56" s="8"/>
      <c r="Y56" s="8"/>
    </row>
    <row r="57" spans="4:25">
      <c r="D57" s="8"/>
      <c r="M57" s="8"/>
      <c r="P57" s="8"/>
      <c r="Q57" s="8"/>
      <c r="R57" s="8"/>
      <c r="S57" s="8"/>
      <c r="T57" s="8"/>
      <c r="U57" s="8"/>
      <c r="V57" s="8"/>
      <c r="W57" s="8"/>
      <c r="X57" s="8"/>
      <c r="Y57" s="8"/>
    </row>
    <row r="58" spans="4:25">
      <c r="D58" s="8"/>
      <c r="M58" s="8"/>
      <c r="P58" s="8"/>
      <c r="Q58" s="8"/>
      <c r="R58" s="8"/>
      <c r="S58" s="8"/>
      <c r="T58" s="8"/>
      <c r="U58" s="8"/>
      <c r="V58" s="8"/>
      <c r="W58" s="8"/>
      <c r="X58" s="8"/>
      <c r="Y58" s="8"/>
    </row>
    <row r="59" spans="4:25">
      <c r="D59" s="8"/>
      <c r="M59" s="8"/>
      <c r="P59" s="8"/>
      <c r="Q59" s="8"/>
      <c r="R59" s="8"/>
      <c r="S59" s="8"/>
      <c r="T59" s="8"/>
      <c r="U59" s="8"/>
      <c r="V59" s="8"/>
      <c r="W59" s="8"/>
      <c r="X59" s="8"/>
      <c r="Y59" s="8"/>
    </row>
    <row r="60" spans="4:25">
      <c r="D60" s="8"/>
      <c r="M60" s="8"/>
      <c r="P60" s="8"/>
      <c r="Q60" s="8"/>
      <c r="R60" s="8"/>
      <c r="S60" s="8"/>
      <c r="T60" s="8"/>
      <c r="U60" s="8"/>
      <c r="V60" s="8"/>
      <c r="W60" s="8"/>
      <c r="X60" s="8"/>
      <c r="Y60" s="8"/>
    </row>
    <row r="61" spans="4:25">
      <c r="D61" s="8"/>
      <c r="M61" s="8"/>
    </row>
    <row r="62" spans="4:25">
      <c r="D62" s="8"/>
      <c r="M62" s="8"/>
    </row>
    <row r="63" spans="4:25">
      <c r="D63" s="8"/>
      <c r="M63" s="8"/>
    </row>
    <row r="64" spans="4:25">
      <c r="D64" s="8"/>
      <c r="M64" s="8"/>
    </row>
    <row r="65" spans="4:13">
      <c r="D65" s="8"/>
      <c r="M65" s="8"/>
    </row>
  </sheetData>
  <sortState xmlns:xlrd2="http://schemas.microsoft.com/office/spreadsheetml/2017/richdata2" ref="A10:M27">
    <sortCondition ref="A10:A27"/>
  </sortState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66"/>
  <sheetViews>
    <sheetView zoomScale="97" zoomScaleNormal="97" workbookViewId="0"/>
  </sheetViews>
  <sheetFormatPr defaultColWidth="9.140625" defaultRowHeight="15"/>
  <cols>
    <col min="1" max="1" width="4.7109375" style="1" customWidth="1"/>
    <col min="2" max="2" width="20.5703125" style="8" customWidth="1"/>
    <col min="3" max="3" width="13.140625" style="9" customWidth="1"/>
    <col min="4" max="4" width="12.85546875" style="2" bestFit="1" customWidth="1"/>
    <col min="5" max="9" width="6.7109375" style="9" customWidth="1"/>
    <col min="10" max="10" width="9.85546875" style="9" customWidth="1"/>
    <col min="11" max="11" width="13.5703125" style="9" customWidth="1"/>
    <col min="12" max="12" width="11" style="9" customWidth="1"/>
    <col min="13" max="13" width="22.28515625" style="4" bestFit="1" customWidth="1"/>
    <col min="14" max="14" width="9.140625" style="17"/>
    <col min="15" max="15" width="7.42578125" style="8" customWidth="1"/>
    <col min="16" max="25" width="5.28515625" style="9" customWidth="1"/>
    <col min="26" max="16384" width="9.140625" style="1"/>
  </cols>
  <sheetData>
    <row r="1" spans="1:25" ht="18.75">
      <c r="A1" s="16"/>
      <c r="B1" s="92" t="s">
        <v>54</v>
      </c>
      <c r="E1" s="17"/>
      <c r="F1" s="17"/>
      <c r="G1" s="17"/>
      <c r="H1" s="17"/>
      <c r="I1" s="17"/>
      <c r="J1" s="17"/>
      <c r="K1" s="17"/>
      <c r="L1" s="17"/>
      <c r="M1" s="16"/>
      <c r="O1" s="92" t="s">
        <v>54</v>
      </c>
      <c r="P1" s="92"/>
      <c r="Q1" s="92"/>
      <c r="R1" s="92"/>
      <c r="S1" s="92"/>
      <c r="T1" s="92"/>
      <c r="U1" s="92"/>
      <c r="V1" s="92"/>
      <c r="W1" s="92"/>
      <c r="X1" s="92"/>
      <c r="Y1" s="92"/>
    </row>
    <row r="2" spans="1:25">
      <c r="B2" s="72" t="s">
        <v>7</v>
      </c>
      <c r="C2" s="80" t="s">
        <v>69</v>
      </c>
      <c r="D2" s="63"/>
      <c r="E2" s="6"/>
      <c r="F2" s="6"/>
      <c r="G2" s="6"/>
      <c r="H2" s="6"/>
      <c r="I2" s="6"/>
      <c r="J2" s="6"/>
      <c r="K2" s="6"/>
      <c r="L2" s="6"/>
      <c r="M2" s="40"/>
      <c r="O2" s="122" t="s">
        <v>40</v>
      </c>
      <c r="P2" s="123">
        <v>0</v>
      </c>
      <c r="Q2" s="123">
        <v>1</v>
      </c>
      <c r="R2" s="123">
        <v>2</v>
      </c>
      <c r="S2" s="123">
        <v>3</v>
      </c>
      <c r="T2" s="123">
        <v>4</v>
      </c>
      <c r="U2" s="123">
        <v>5</v>
      </c>
      <c r="V2" s="123">
        <v>6</v>
      </c>
      <c r="W2" s="123">
        <v>7</v>
      </c>
      <c r="X2" s="123">
        <v>8</v>
      </c>
      <c r="Y2" s="123">
        <v>9</v>
      </c>
    </row>
    <row r="3" spans="1:25">
      <c r="B3" s="102" t="s">
        <v>60</v>
      </c>
      <c r="C3" s="18" t="s">
        <v>679</v>
      </c>
      <c r="M3" s="41"/>
      <c r="O3" s="122" t="s">
        <v>118</v>
      </c>
      <c r="P3" s="124"/>
      <c r="Q3" s="124"/>
      <c r="R3" s="124"/>
      <c r="S3" s="124"/>
      <c r="T3" s="124"/>
      <c r="U3" s="124"/>
      <c r="V3" s="125" t="s">
        <v>42</v>
      </c>
      <c r="W3" s="125" t="s">
        <v>42</v>
      </c>
      <c r="X3" s="125" t="s">
        <v>42</v>
      </c>
      <c r="Y3" s="125" t="s">
        <v>42</v>
      </c>
    </row>
    <row r="4" spans="1:25">
      <c r="B4" s="102" t="s">
        <v>61</v>
      </c>
      <c r="C4" s="18" t="s">
        <v>725</v>
      </c>
      <c r="M4" s="41"/>
      <c r="O4" s="122" t="s">
        <v>117</v>
      </c>
      <c r="P4" s="125" t="s">
        <v>42</v>
      </c>
      <c r="Q4" s="125" t="s">
        <v>42</v>
      </c>
      <c r="R4" s="125" t="s">
        <v>42</v>
      </c>
      <c r="S4" s="125" t="s">
        <v>42</v>
      </c>
      <c r="T4" s="125" t="s">
        <v>42</v>
      </c>
      <c r="U4" s="125" t="s">
        <v>42</v>
      </c>
      <c r="V4" s="125" t="s">
        <v>42</v>
      </c>
      <c r="W4" s="125" t="s">
        <v>42</v>
      </c>
      <c r="X4" s="125" t="s">
        <v>42</v>
      </c>
      <c r="Y4" s="125" t="s">
        <v>42</v>
      </c>
    </row>
    <row r="5" spans="1:25">
      <c r="B5" s="102" t="s">
        <v>4</v>
      </c>
      <c r="C5" s="16" t="s">
        <v>68</v>
      </c>
      <c r="M5" s="41"/>
      <c r="O5" s="122" t="s">
        <v>41</v>
      </c>
      <c r="P5" s="125" t="s">
        <v>42</v>
      </c>
      <c r="Q5" s="125" t="s">
        <v>42</v>
      </c>
      <c r="R5" s="125" t="s">
        <v>42</v>
      </c>
      <c r="S5" s="125" t="s">
        <v>42</v>
      </c>
      <c r="T5" s="125" t="s">
        <v>42</v>
      </c>
      <c r="U5" s="125" t="s">
        <v>42</v>
      </c>
      <c r="V5" s="125" t="s">
        <v>42</v>
      </c>
      <c r="W5" s="125" t="s">
        <v>42</v>
      </c>
      <c r="X5" s="125">
        <v>1</v>
      </c>
      <c r="Y5" s="126">
        <v>3</v>
      </c>
    </row>
    <row r="6" spans="1:25">
      <c r="B6" s="139" t="s">
        <v>5</v>
      </c>
      <c r="C6" s="64" t="s">
        <v>91</v>
      </c>
      <c r="D6" s="65"/>
      <c r="E6" s="55"/>
      <c r="F6" s="55"/>
      <c r="G6" s="55"/>
      <c r="H6" s="55"/>
      <c r="I6" s="55"/>
      <c r="J6" s="55"/>
      <c r="K6" s="55"/>
      <c r="L6" s="55"/>
      <c r="M6" s="46"/>
      <c r="O6" s="122" t="s">
        <v>43</v>
      </c>
      <c r="P6" s="126">
        <v>3</v>
      </c>
      <c r="Q6" s="126">
        <v>4</v>
      </c>
      <c r="R6" s="126">
        <v>2</v>
      </c>
      <c r="S6" s="126">
        <v>3</v>
      </c>
      <c r="T6" s="126">
        <v>4</v>
      </c>
      <c r="U6" s="126">
        <v>3</v>
      </c>
      <c r="V6" s="125">
        <v>2</v>
      </c>
      <c r="W6" s="125">
        <v>1</v>
      </c>
      <c r="X6" s="125">
        <v>1</v>
      </c>
      <c r="Y6" s="125">
        <v>1</v>
      </c>
    </row>
    <row r="7" spans="1:25">
      <c r="M7" s="8"/>
      <c r="O7" s="122" t="s">
        <v>44</v>
      </c>
      <c r="P7" s="125">
        <v>2</v>
      </c>
      <c r="Q7" s="125">
        <v>1</v>
      </c>
      <c r="R7" s="126">
        <v>10</v>
      </c>
      <c r="S7" s="125">
        <v>1</v>
      </c>
      <c r="T7" s="126">
        <v>8</v>
      </c>
      <c r="U7" s="126">
        <v>5</v>
      </c>
      <c r="V7" s="126">
        <v>7</v>
      </c>
      <c r="W7" s="126">
        <v>2</v>
      </c>
      <c r="X7" s="126">
        <v>8</v>
      </c>
      <c r="Y7" s="126">
        <v>9</v>
      </c>
    </row>
    <row r="8" spans="1:25">
      <c r="B8" s="3" t="s">
        <v>50</v>
      </c>
      <c r="C8" s="6"/>
      <c r="D8" s="39"/>
      <c r="E8" s="6"/>
      <c r="F8" s="6"/>
      <c r="G8" s="6"/>
      <c r="H8" s="6"/>
      <c r="I8" s="6"/>
      <c r="J8" s="6"/>
      <c r="K8" s="6"/>
      <c r="L8" s="47"/>
      <c r="M8" s="75"/>
      <c r="O8" s="122" t="s">
        <v>45</v>
      </c>
      <c r="P8" s="125">
        <v>1</v>
      </c>
      <c r="Q8" s="126">
        <v>8</v>
      </c>
      <c r="R8" s="126">
        <v>8</v>
      </c>
      <c r="S8" s="126">
        <v>8</v>
      </c>
      <c r="T8" s="125">
        <v>5</v>
      </c>
      <c r="U8" s="125">
        <v>6</v>
      </c>
      <c r="V8" s="125">
        <v>3</v>
      </c>
      <c r="W8" s="125">
        <v>2</v>
      </c>
      <c r="X8" s="125">
        <v>1</v>
      </c>
      <c r="Y8" s="126">
        <v>10</v>
      </c>
    </row>
    <row r="9" spans="1:25">
      <c r="B9" s="5" t="s">
        <v>8</v>
      </c>
      <c r="C9" s="31" t="s">
        <v>3</v>
      </c>
      <c r="D9" s="8" t="s">
        <v>6</v>
      </c>
      <c r="E9" s="9" t="s">
        <v>0</v>
      </c>
      <c r="F9" s="9" t="s">
        <v>26</v>
      </c>
      <c r="G9" s="9" t="s">
        <v>27</v>
      </c>
      <c r="H9" s="9" t="s">
        <v>1</v>
      </c>
      <c r="I9" s="9" t="s">
        <v>2</v>
      </c>
      <c r="J9" s="29" t="s">
        <v>28</v>
      </c>
      <c r="K9" s="9" t="s">
        <v>422</v>
      </c>
      <c r="L9" s="174" t="s">
        <v>681</v>
      </c>
      <c r="M9" s="76" t="s">
        <v>33</v>
      </c>
      <c r="N9" s="9"/>
      <c r="O9" s="122" t="s">
        <v>46</v>
      </c>
      <c r="P9" s="125">
        <v>5</v>
      </c>
      <c r="Q9" s="125">
        <v>5</v>
      </c>
      <c r="R9" s="125">
        <v>2</v>
      </c>
      <c r="S9" s="125">
        <v>2</v>
      </c>
      <c r="T9" s="125">
        <v>2</v>
      </c>
      <c r="U9" s="125">
        <v>6</v>
      </c>
      <c r="V9" s="125">
        <v>7</v>
      </c>
      <c r="W9" s="125">
        <v>2</v>
      </c>
      <c r="X9" s="125">
        <v>2</v>
      </c>
      <c r="Y9" s="125">
        <v>4</v>
      </c>
    </row>
    <row r="10" spans="1:25">
      <c r="B10" s="58" t="s">
        <v>678</v>
      </c>
      <c r="C10" s="32">
        <v>38603</v>
      </c>
      <c r="D10" s="1" t="s">
        <v>53</v>
      </c>
      <c r="E10" s="17"/>
      <c r="F10" s="17"/>
      <c r="G10" s="17"/>
      <c r="H10" s="17"/>
      <c r="I10" s="17"/>
      <c r="J10" s="30"/>
      <c r="K10" s="17" t="s">
        <v>424</v>
      </c>
      <c r="L10" s="89" t="s">
        <v>680</v>
      </c>
      <c r="M10" s="48" t="s">
        <v>54</v>
      </c>
      <c r="O10" s="122" t="s">
        <v>47</v>
      </c>
      <c r="P10" s="125">
        <v>1</v>
      </c>
      <c r="Q10" s="126">
        <v>3</v>
      </c>
      <c r="R10" s="126">
        <v>10</v>
      </c>
      <c r="S10" s="125">
        <v>2</v>
      </c>
      <c r="T10" s="125">
        <v>1</v>
      </c>
      <c r="U10" s="126">
        <v>3</v>
      </c>
      <c r="V10" s="126">
        <v>7</v>
      </c>
      <c r="W10" s="126">
        <v>6</v>
      </c>
      <c r="X10" s="126">
        <v>7</v>
      </c>
      <c r="Y10" s="126">
        <v>6</v>
      </c>
    </row>
    <row r="11" spans="1:25">
      <c r="B11" s="102" t="s">
        <v>110</v>
      </c>
      <c r="C11" s="113">
        <v>37972</v>
      </c>
      <c r="D11" s="1" t="s">
        <v>53</v>
      </c>
      <c r="E11" s="17">
        <v>24</v>
      </c>
      <c r="F11" s="17">
        <v>0</v>
      </c>
      <c r="G11" s="17">
        <v>1</v>
      </c>
      <c r="H11" s="17">
        <v>10</v>
      </c>
      <c r="I11" s="17">
        <v>44</v>
      </c>
      <c r="J11" s="30">
        <v>0.50574712643678166</v>
      </c>
      <c r="K11" s="17" t="s">
        <v>424</v>
      </c>
      <c r="L11" s="89" t="s">
        <v>680</v>
      </c>
      <c r="M11" s="48" t="s">
        <v>54</v>
      </c>
      <c r="O11" s="122" t="s">
        <v>48</v>
      </c>
      <c r="P11" s="126">
        <v>5</v>
      </c>
      <c r="Q11" s="126">
        <v>8</v>
      </c>
      <c r="R11" s="126">
        <v>3</v>
      </c>
      <c r="S11" s="126">
        <v>5</v>
      </c>
      <c r="T11" s="126">
        <v>4</v>
      </c>
      <c r="U11" s="126">
        <v>7</v>
      </c>
      <c r="V11" s="126">
        <v>7</v>
      </c>
      <c r="W11" s="126">
        <v>4</v>
      </c>
      <c r="X11" s="125">
        <v>2</v>
      </c>
      <c r="Y11" s="126">
        <v>5</v>
      </c>
    </row>
    <row r="12" spans="1:25">
      <c r="B12" s="42" t="s">
        <v>73</v>
      </c>
      <c r="C12" s="32">
        <v>36049</v>
      </c>
      <c r="D12" s="1" t="s">
        <v>66</v>
      </c>
      <c r="E12" s="17">
        <v>110</v>
      </c>
      <c r="F12" s="17">
        <v>7</v>
      </c>
      <c r="G12" s="17">
        <v>15</v>
      </c>
      <c r="H12" s="17">
        <v>120</v>
      </c>
      <c r="I12" s="17">
        <v>391</v>
      </c>
      <c r="J12" s="30">
        <v>0.58011869436201779</v>
      </c>
      <c r="K12" s="17" t="s">
        <v>424</v>
      </c>
      <c r="L12" s="89" t="s">
        <v>298</v>
      </c>
      <c r="M12" s="48" t="s">
        <v>37</v>
      </c>
      <c r="O12" s="122" t="s">
        <v>49</v>
      </c>
      <c r="P12" s="125">
        <v>4</v>
      </c>
      <c r="Q12" s="125">
        <v>4</v>
      </c>
      <c r="R12" s="125">
        <v>4</v>
      </c>
      <c r="S12" s="125">
        <v>2</v>
      </c>
      <c r="T12" s="125">
        <v>1</v>
      </c>
      <c r="U12" s="125">
        <v>2</v>
      </c>
      <c r="V12" s="126">
        <v>10</v>
      </c>
      <c r="W12" s="126">
        <v>5</v>
      </c>
      <c r="X12" s="126">
        <v>1</v>
      </c>
      <c r="Y12" s="127">
        <v>10</v>
      </c>
    </row>
    <row r="13" spans="1:25">
      <c r="B13" s="102" t="s">
        <v>111</v>
      </c>
      <c r="C13" s="113">
        <v>34521</v>
      </c>
      <c r="D13" s="10" t="s">
        <v>64</v>
      </c>
      <c r="E13" s="17">
        <v>105</v>
      </c>
      <c r="F13" s="17">
        <v>6</v>
      </c>
      <c r="G13" s="17">
        <v>39</v>
      </c>
      <c r="H13" s="17">
        <v>74</v>
      </c>
      <c r="I13" s="17">
        <v>370</v>
      </c>
      <c r="J13" s="30">
        <v>0.55806938159879338</v>
      </c>
      <c r="K13" s="17" t="s">
        <v>424</v>
      </c>
      <c r="L13" s="89" t="s">
        <v>298</v>
      </c>
      <c r="M13" s="101" t="s">
        <v>65</v>
      </c>
      <c r="O13" s="122" t="s">
        <v>95</v>
      </c>
      <c r="P13" s="127">
        <v>9</v>
      </c>
      <c r="Q13" s="127">
        <v>7</v>
      </c>
      <c r="R13" s="127">
        <v>7</v>
      </c>
      <c r="S13" s="127">
        <v>10</v>
      </c>
      <c r="T13" s="128"/>
      <c r="U13" s="128"/>
      <c r="V13" s="128"/>
      <c r="W13" s="128"/>
      <c r="X13" s="128"/>
      <c r="Y13" s="128"/>
    </row>
    <row r="14" spans="1:25">
      <c r="B14" s="102" t="s">
        <v>112</v>
      </c>
      <c r="C14" s="113">
        <v>37694</v>
      </c>
      <c r="D14" s="1" t="s">
        <v>90</v>
      </c>
      <c r="E14" s="17">
        <v>52</v>
      </c>
      <c r="F14" s="17">
        <v>2</v>
      </c>
      <c r="G14" s="17">
        <v>12</v>
      </c>
      <c r="H14" s="17">
        <v>24</v>
      </c>
      <c r="I14" s="17">
        <v>127</v>
      </c>
      <c r="J14" s="30">
        <v>0.52049180327868849</v>
      </c>
      <c r="K14" s="17" t="s">
        <v>424</v>
      </c>
      <c r="L14" s="89" t="s">
        <v>298</v>
      </c>
      <c r="M14" s="48" t="s">
        <v>54</v>
      </c>
      <c r="V14" s="1"/>
      <c r="W14" s="1"/>
      <c r="X14" s="1"/>
      <c r="Y14" s="1"/>
    </row>
    <row r="15" spans="1:25">
      <c r="B15" s="102" t="s">
        <v>149</v>
      </c>
      <c r="C15" s="32">
        <v>38043</v>
      </c>
      <c r="D15" s="1" t="s">
        <v>53</v>
      </c>
      <c r="E15" s="17">
        <v>3</v>
      </c>
      <c r="F15" s="17">
        <v>0</v>
      </c>
      <c r="G15" s="17">
        <v>2</v>
      </c>
      <c r="H15" s="17">
        <v>0</v>
      </c>
      <c r="I15" s="17">
        <v>3</v>
      </c>
      <c r="J15" s="30">
        <v>0.27272727272727271</v>
      </c>
      <c r="K15" s="17" t="s">
        <v>424</v>
      </c>
      <c r="L15" s="89" t="s">
        <v>298</v>
      </c>
      <c r="M15" s="48" t="s">
        <v>54</v>
      </c>
      <c r="O15" s="33" t="s">
        <v>179</v>
      </c>
      <c r="P15" s="119"/>
      <c r="Q15" s="25" t="s">
        <v>301</v>
      </c>
      <c r="R15" s="26"/>
      <c r="S15" s="26"/>
      <c r="T15" s="36" t="s">
        <v>302</v>
      </c>
      <c r="U15" s="37"/>
      <c r="V15" s="38"/>
      <c r="W15" s="70" t="s">
        <v>220</v>
      </c>
      <c r="X15" s="68"/>
      <c r="Y15" s="69"/>
    </row>
    <row r="16" spans="1:25">
      <c r="B16" s="42" t="s">
        <v>59</v>
      </c>
      <c r="C16" s="32">
        <v>36861</v>
      </c>
      <c r="D16" s="1" t="s">
        <v>53</v>
      </c>
      <c r="E16" s="17">
        <v>115</v>
      </c>
      <c r="F16" s="17">
        <v>2</v>
      </c>
      <c r="G16" s="17">
        <v>71</v>
      </c>
      <c r="H16" s="17">
        <v>23</v>
      </c>
      <c r="I16" s="17">
        <v>226</v>
      </c>
      <c r="J16" s="30">
        <v>0.46597938144329898</v>
      </c>
      <c r="K16" s="17" t="s">
        <v>424</v>
      </c>
      <c r="L16" s="89" t="s">
        <v>298</v>
      </c>
      <c r="M16" s="48" t="s">
        <v>54</v>
      </c>
      <c r="O16" s="138"/>
      <c r="P16" s="8"/>
      <c r="Q16" s="8"/>
      <c r="R16" s="8"/>
      <c r="S16" s="17"/>
      <c r="T16" s="17"/>
      <c r="U16" s="17"/>
      <c r="V16" s="8"/>
      <c r="W16" s="8"/>
      <c r="X16" s="8"/>
      <c r="Y16" s="8"/>
    </row>
    <row r="17" spans="2:25">
      <c r="B17" s="42" t="s">
        <v>717</v>
      </c>
      <c r="C17" s="32">
        <v>38791</v>
      </c>
      <c r="D17" s="1" t="s">
        <v>16</v>
      </c>
      <c r="E17" s="17"/>
      <c r="F17" s="17"/>
      <c r="G17" s="17"/>
      <c r="H17" s="17"/>
      <c r="I17" s="17"/>
      <c r="J17" s="30"/>
      <c r="K17" s="17" t="s">
        <v>424</v>
      </c>
      <c r="L17" s="89" t="s">
        <v>340</v>
      </c>
      <c r="M17" s="48" t="s">
        <v>10</v>
      </c>
      <c r="O17" s="138"/>
      <c r="P17" s="8"/>
      <c r="Q17" s="8"/>
      <c r="R17" s="8"/>
      <c r="S17" s="17"/>
      <c r="T17" s="17"/>
      <c r="U17" s="17"/>
      <c r="V17" s="8"/>
      <c r="W17" s="8"/>
      <c r="X17" s="8"/>
      <c r="Y17" s="8"/>
    </row>
    <row r="18" spans="2:25">
      <c r="B18" s="42" t="s">
        <v>716</v>
      </c>
      <c r="C18" s="32">
        <v>35264</v>
      </c>
      <c r="D18" s="1" t="s">
        <v>16</v>
      </c>
      <c r="E18" s="17">
        <v>57</v>
      </c>
      <c r="F18" s="17">
        <v>4</v>
      </c>
      <c r="G18" s="17">
        <v>95</v>
      </c>
      <c r="H18" s="17">
        <v>15</v>
      </c>
      <c r="I18" s="17">
        <v>185</v>
      </c>
      <c r="J18" s="30">
        <f>PRODUCT(185/346)</f>
        <v>0.53468208092485547</v>
      </c>
      <c r="K18" s="17" t="s">
        <v>424</v>
      </c>
      <c r="L18" s="89" t="s">
        <v>203</v>
      </c>
      <c r="M18" s="48" t="s">
        <v>10</v>
      </c>
      <c r="O18" s="138"/>
      <c r="P18" s="138"/>
      <c r="Q18" s="138"/>
      <c r="R18" s="138"/>
      <c r="S18" s="138"/>
      <c r="T18" s="138"/>
      <c r="U18" s="138"/>
      <c r="V18" s="8"/>
      <c r="W18" s="8"/>
      <c r="X18" s="8"/>
      <c r="Y18" s="8"/>
    </row>
    <row r="19" spans="2:25">
      <c r="B19" s="42" t="s">
        <v>114</v>
      </c>
      <c r="C19" s="113">
        <v>36591</v>
      </c>
      <c r="D19" s="1" t="s">
        <v>115</v>
      </c>
      <c r="E19" s="17">
        <v>91</v>
      </c>
      <c r="F19" s="17">
        <v>5</v>
      </c>
      <c r="G19" s="17">
        <v>25</v>
      </c>
      <c r="H19" s="17">
        <v>30</v>
      </c>
      <c r="I19" s="17">
        <v>220</v>
      </c>
      <c r="J19" s="30">
        <v>0.5092592592592593</v>
      </c>
      <c r="K19" s="17" t="s">
        <v>424</v>
      </c>
      <c r="L19" s="89" t="s">
        <v>298</v>
      </c>
      <c r="M19" s="48" t="s">
        <v>116</v>
      </c>
      <c r="O19" s="138"/>
      <c r="P19" s="138"/>
      <c r="Q19" s="138"/>
      <c r="R19" s="138"/>
      <c r="S19" s="138"/>
      <c r="T19" s="138"/>
      <c r="U19" s="138"/>
      <c r="V19" s="8"/>
      <c r="W19" s="8"/>
      <c r="X19" s="8"/>
      <c r="Y19" s="8"/>
    </row>
    <row r="20" spans="2:25">
      <c r="B20" s="42" t="s">
        <v>718</v>
      </c>
      <c r="C20" s="113">
        <v>38296</v>
      </c>
      <c r="D20" s="1" t="s">
        <v>734</v>
      </c>
      <c r="E20" s="17">
        <v>1</v>
      </c>
      <c r="F20" s="17">
        <v>0</v>
      </c>
      <c r="G20" s="17">
        <v>0</v>
      </c>
      <c r="H20" s="17">
        <v>0</v>
      </c>
      <c r="I20" s="17">
        <v>0</v>
      </c>
      <c r="J20" s="30">
        <v>0</v>
      </c>
      <c r="K20" s="17" t="s">
        <v>424</v>
      </c>
      <c r="L20" s="89" t="s">
        <v>340</v>
      </c>
      <c r="M20" s="48" t="s">
        <v>10</v>
      </c>
      <c r="O20" s="138"/>
      <c r="P20" s="138"/>
      <c r="Q20" s="138"/>
      <c r="R20" s="138"/>
      <c r="S20" s="138"/>
      <c r="T20" s="138"/>
      <c r="U20" s="138"/>
      <c r="V20" s="8"/>
      <c r="W20" s="8"/>
      <c r="X20" s="8"/>
      <c r="Y20" s="8"/>
    </row>
    <row r="21" spans="2:25">
      <c r="B21" s="58" t="s">
        <v>150</v>
      </c>
      <c r="C21" s="32">
        <v>34054</v>
      </c>
      <c r="D21" s="1" t="s">
        <v>21</v>
      </c>
      <c r="E21" s="17">
        <v>174</v>
      </c>
      <c r="F21" s="17">
        <v>9</v>
      </c>
      <c r="G21" s="17">
        <v>52</v>
      </c>
      <c r="H21" s="17">
        <v>131</v>
      </c>
      <c r="I21" s="17">
        <v>631</v>
      </c>
      <c r="J21" s="30">
        <v>0.56440071556350624</v>
      </c>
      <c r="K21" s="17" t="s">
        <v>424</v>
      </c>
      <c r="L21" s="89" t="s">
        <v>298</v>
      </c>
      <c r="M21" s="48" t="s">
        <v>71</v>
      </c>
      <c r="O21" s="138"/>
      <c r="P21" s="138"/>
      <c r="Q21" s="138"/>
      <c r="R21" s="138"/>
      <c r="S21" s="138"/>
      <c r="T21" s="138"/>
      <c r="U21" s="138"/>
      <c r="V21" s="8"/>
      <c r="W21" s="8"/>
      <c r="X21" s="8"/>
      <c r="Y21" s="8"/>
    </row>
    <row r="22" spans="2:25">
      <c r="B22" s="58" t="s">
        <v>714</v>
      </c>
      <c r="C22" s="32">
        <v>38380</v>
      </c>
      <c r="D22" s="1" t="s">
        <v>16</v>
      </c>
      <c r="E22" s="17">
        <v>6</v>
      </c>
      <c r="F22" s="17">
        <v>0</v>
      </c>
      <c r="G22" s="17">
        <v>2</v>
      </c>
      <c r="H22" s="17">
        <v>3</v>
      </c>
      <c r="I22" s="17">
        <v>10</v>
      </c>
      <c r="J22" s="30">
        <f>PRODUCT(10/26)</f>
        <v>0.38461538461538464</v>
      </c>
      <c r="K22" s="17" t="s">
        <v>424</v>
      </c>
      <c r="L22" s="89" t="s">
        <v>340</v>
      </c>
      <c r="M22" s="48" t="s">
        <v>10</v>
      </c>
      <c r="O22" s="138"/>
      <c r="P22" s="138"/>
      <c r="Q22" s="138"/>
      <c r="R22" s="138"/>
      <c r="S22" s="138"/>
      <c r="T22" s="138"/>
      <c r="U22" s="138"/>
      <c r="V22" s="8"/>
      <c r="W22" s="8"/>
      <c r="X22" s="8"/>
      <c r="Y22" s="8"/>
    </row>
    <row r="23" spans="2:25">
      <c r="B23" s="58" t="s">
        <v>715</v>
      </c>
      <c r="C23" s="32">
        <v>38240</v>
      </c>
      <c r="D23" s="1" t="s">
        <v>53</v>
      </c>
      <c r="E23" s="17">
        <v>53</v>
      </c>
      <c r="F23" s="17">
        <v>0</v>
      </c>
      <c r="G23" s="17">
        <v>4</v>
      </c>
      <c r="H23" s="17">
        <v>36</v>
      </c>
      <c r="I23" s="17">
        <v>199</v>
      </c>
      <c r="J23" s="30">
        <f>PRODUCT(199/345)</f>
        <v>0.57681159420289851</v>
      </c>
      <c r="K23" s="17" t="s">
        <v>424</v>
      </c>
      <c r="L23" s="89" t="s">
        <v>298</v>
      </c>
      <c r="M23" s="48" t="s">
        <v>54</v>
      </c>
      <c r="O23" s="138"/>
      <c r="P23" s="138"/>
      <c r="Q23" s="138"/>
      <c r="R23" s="138"/>
      <c r="S23" s="138"/>
      <c r="T23" s="138"/>
      <c r="U23" s="138"/>
      <c r="V23" s="8"/>
      <c r="W23" s="8"/>
      <c r="X23" s="8"/>
      <c r="Y23" s="8"/>
    </row>
    <row r="24" spans="2:25">
      <c r="B24" s="58" t="s">
        <v>713</v>
      </c>
      <c r="C24" s="32">
        <v>38119</v>
      </c>
      <c r="D24" s="1" t="s">
        <v>735</v>
      </c>
      <c r="E24" s="17"/>
      <c r="F24" s="17"/>
      <c r="G24" s="17"/>
      <c r="H24" s="17"/>
      <c r="I24" s="17"/>
      <c r="J24" s="30"/>
      <c r="K24" s="17" t="s">
        <v>424</v>
      </c>
      <c r="L24" s="89" t="s">
        <v>340</v>
      </c>
      <c r="M24" s="48" t="s">
        <v>738</v>
      </c>
      <c r="O24" s="138"/>
      <c r="P24" s="138"/>
      <c r="Q24" s="138"/>
      <c r="R24" s="138"/>
      <c r="S24" s="138"/>
      <c r="T24" s="138"/>
      <c r="U24" s="138"/>
      <c r="V24" s="8"/>
      <c r="W24" s="8"/>
      <c r="X24" s="8"/>
      <c r="Y24" s="8"/>
    </row>
    <row r="25" spans="2:25">
      <c r="B25" s="58" t="s">
        <v>712</v>
      </c>
      <c r="C25" s="32">
        <v>38714</v>
      </c>
      <c r="D25" s="1" t="s">
        <v>16</v>
      </c>
      <c r="E25" s="17"/>
      <c r="F25" s="17"/>
      <c r="G25" s="17"/>
      <c r="H25" s="17"/>
      <c r="I25" s="17"/>
      <c r="J25" s="30"/>
      <c r="K25" s="45" t="s">
        <v>424</v>
      </c>
      <c r="L25" s="89" t="s">
        <v>340</v>
      </c>
      <c r="M25" s="54" t="s">
        <v>10</v>
      </c>
      <c r="O25" s="138"/>
      <c r="P25" s="138"/>
      <c r="Q25" s="138"/>
      <c r="R25" s="138"/>
      <c r="S25" s="138"/>
      <c r="T25" s="138"/>
      <c r="U25" s="138"/>
      <c r="V25" s="8"/>
      <c r="W25" s="8"/>
      <c r="X25" s="8"/>
      <c r="Y25" s="8"/>
    </row>
    <row r="26" spans="2:25">
      <c r="B26" s="39"/>
      <c r="C26" s="6"/>
      <c r="D26" s="63"/>
      <c r="E26" s="84"/>
      <c r="F26" s="84"/>
      <c r="G26" s="84"/>
      <c r="H26" s="84"/>
      <c r="I26" s="84"/>
      <c r="J26" s="85"/>
      <c r="K26" s="85"/>
      <c r="L26" s="86"/>
      <c r="M26" s="80"/>
      <c r="O26" s="138"/>
      <c r="P26" s="138"/>
      <c r="Q26" s="138"/>
      <c r="R26" s="138"/>
      <c r="S26" s="138"/>
      <c r="T26" s="138"/>
      <c r="U26" s="138"/>
      <c r="V26" s="8"/>
      <c r="W26" s="8"/>
      <c r="X26" s="8"/>
      <c r="Y26" s="8"/>
    </row>
    <row r="27" spans="2:25">
      <c r="B27" s="3" t="s">
        <v>173</v>
      </c>
      <c r="C27" s="6"/>
      <c r="D27" s="63"/>
      <c r="E27" s="6"/>
      <c r="F27" s="6"/>
      <c r="G27" s="6"/>
      <c r="H27" s="6"/>
      <c r="I27" s="6"/>
      <c r="J27" s="6"/>
      <c r="K27" s="6"/>
      <c r="L27" s="79"/>
      <c r="M27" s="75"/>
      <c r="O27" s="138"/>
      <c r="P27" s="138"/>
      <c r="Q27" s="138"/>
      <c r="R27" s="138"/>
      <c r="S27" s="138"/>
      <c r="T27" s="138"/>
      <c r="U27" s="138"/>
      <c r="V27" s="8"/>
      <c r="W27" s="8"/>
      <c r="X27" s="8"/>
      <c r="Y27" s="8"/>
    </row>
    <row r="28" spans="2:25">
      <c r="B28" s="5" t="s">
        <v>8</v>
      </c>
      <c r="C28" s="31" t="s">
        <v>3</v>
      </c>
      <c r="D28" s="2" t="s">
        <v>6</v>
      </c>
      <c r="E28" s="9" t="s">
        <v>0</v>
      </c>
      <c r="F28" s="9" t="s">
        <v>26</v>
      </c>
      <c r="G28" s="9" t="s">
        <v>27</v>
      </c>
      <c r="H28" s="9" t="s">
        <v>1</v>
      </c>
      <c r="I28" s="9" t="s">
        <v>2</v>
      </c>
      <c r="J28" s="29" t="s">
        <v>28</v>
      </c>
      <c r="K28" s="27" t="s">
        <v>174</v>
      </c>
      <c r="L28" s="12" t="s">
        <v>175</v>
      </c>
      <c r="M28" s="41"/>
      <c r="O28" s="138"/>
      <c r="P28" s="138"/>
      <c r="Q28" s="138"/>
      <c r="R28" s="138"/>
      <c r="S28" s="138"/>
      <c r="T28" s="138"/>
      <c r="U28" s="138"/>
      <c r="V28" s="8"/>
      <c r="W28" s="8"/>
      <c r="X28" s="8"/>
      <c r="Y28" s="8"/>
    </row>
    <row r="29" spans="2:25">
      <c r="B29" s="42" t="s">
        <v>716</v>
      </c>
      <c r="C29" s="32">
        <v>35264</v>
      </c>
      <c r="D29" s="1" t="s">
        <v>16</v>
      </c>
      <c r="E29" s="17">
        <v>80</v>
      </c>
      <c r="F29" s="17">
        <v>4</v>
      </c>
      <c r="G29" s="17">
        <v>103</v>
      </c>
      <c r="H29" s="17">
        <v>7</v>
      </c>
      <c r="I29" s="17">
        <v>175</v>
      </c>
      <c r="J29" s="30">
        <v>0.372</v>
      </c>
      <c r="K29" s="28">
        <v>144.69999999999999</v>
      </c>
      <c r="L29" s="151" t="s">
        <v>733</v>
      </c>
      <c r="M29" s="48"/>
      <c r="O29" s="138"/>
      <c r="P29" s="138"/>
      <c r="Q29" s="138"/>
      <c r="R29" s="138"/>
      <c r="S29" s="138"/>
      <c r="T29" s="138"/>
      <c r="U29" s="138"/>
      <c r="V29" s="8"/>
      <c r="W29" s="8"/>
      <c r="X29" s="8"/>
      <c r="Y29" s="8"/>
    </row>
    <row r="30" spans="2:25">
      <c r="B30" s="102" t="s">
        <v>111</v>
      </c>
      <c r="C30" s="113">
        <v>34521</v>
      </c>
      <c r="D30" s="10" t="s">
        <v>64</v>
      </c>
      <c r="E30" s="17">
        <v>121</v>
      </c>
      <c r="F30" s="17">
        <v>3</v>
      </c>
      <c r="G30" s="17">
        <v>26</v>
      </c>
      <c r="H30" s="17">
        <v>19</v>
      </c>
      <c r="I30" s="17">
        <v>144</v>
      </c>
      <c r="J30" s="30">
        <v>0.34399999999999997</v>
      </c>
      <c r="K30" s="28">
        <v>119</v>
      </c>
      <c r="L30" s="151" t="s">
        <v>289</v>
      </c>
      <c r="M30" s="48"/>
      <c r="O30" s="138"/>
      <c r="P30" s="138"/>
      <c r="Q30" s="138"/>
      <c r="R30" s="138"/>
      <c r="S30" s="138"/>
      <c r="T30" s="138"/>
      <c r="U30" s="138"/>
      <c r="V30" s="8"/>
      <c r="W30" s="8"/>
      <c r="X30" s="8"/>
      <c r="Y30" s="8"/>
    </row>
    <row r="31" spans="2:25">
      <c r="B31" s="58" t="s">
        <v>150</v>
      </c>
      <c r="C31" s="32">
        <v>34054</v>
      </c>
      <c r="D31" s="1" t="s">
        <v>21</v>
      </c>
      <c r="E31" s="17">
        <v>66</v>
      </c>
      <c r="F31" s="17">
        <v>2</v>
      </c>
      <c r="G31" s="17">
        <v>18</v>
      </c>
      <c r="H31" s="17">
        <v>26</v>
      </c>
      <c r="I31" s="17">
        <v>171</v>
      </c>
      <c r="J31" s="30">
        <v>0.49399999999999999</v>
      </c>
      <c r="K31" s="28">
        <v>89.7</v>
      </c>
      <c r="L31" s="151" t="s">
        <v>285</v>
      </c>
      <c r="M31" s="48"/>
      <c r="O31" s="138"/>
      <c r="P31" s="138"/>
      <c r="Q31" s="138"/>
      <c r="R31" s="138"/>
      <c r="S31" s="138"/>
      <c r="T31" s="138"/>
      <c r="U31" s="138"/>
      <c r="V31" s="8"/>
      <c r="W31" s="8"/>
      <c r="X31" s="8"/>
      <c r="Y31" s="8"/>
    </row>
    <row r="32" spans="2:25">
      <c r="B32" s="102" t="s">
        <v>712</v>
      </c>
      <c r="C32" s="113">
        <v>38714</v>
      </c>
      <c r="D32" s="10" t="s">
        <v>16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30">
        <v>0</v>
      </c>
      <c r="K32" s="28">
        <v>10</v>
      </c>
      <c r="L32" s="151" t="s">
        <v>737</v>
      </c>
      <c r="M32" s="48"/>
      <c r="O32" s="138"/>
      <c r="P32" s="138"/>
      <c r="Q32" s="138"/>
      <c r="R32" s="138"/>
      <c r="S32" s="138"/>
      <c r="T32" s="138"/>
      <c r="U32" s="138"/>
      <c r="V32" s="8"/>
      <c r="W32" s="8"/>
      <c r="X32" s="8"/>
      <c r="Y32" s="8"/>
    </row>
    <row r="33" spans="2:25">
      <c r="B33" s="102" t="s">
        <v>713</v>
      </c>
      <c r="C33" s="113">
        <v>38119</v>
      </c>
      <c r="D33" s="10" t="s">
        <v>735</v>
      </c>
      <c r="E33" s="17">
        <v>5</v>
      </c>
      <c r="F33" s="17">
        <v>0</v>
      </c>
      <c r="G33" s="17">
        <v>4</v>
      </c>
      <c r="H33" s="17">
        <v>0</v>
      </c>
      <c r="I33" s="17">
        <v>9</v>
      </c>
      <c r="J33" s="30">
        <v>0.32100000000000001</v>
      </c>
      <c r="K33" s="28">
        <v>7.3</v>
      </c>
      <c r="L33" s="151" t="s">
        <v>737</v>
      </c>
      <c r="M33" s="48"/>
      <c r="O33" s="138"/>
      <c r="P33" s="138"/>
      <c r="Q33" s="138"/>
      <c r="R33" s="138"/>
      <c r="S33" s="138"/>
      <c r="T33" s="138"/>
      <c r="U33" s="138"/>
      <c r="V33" s="8"/>
      <c r="W33" s="8"/>
      <c r="X33" s="8"/>
      <c r="Y33" s="8"/>
    </row>
    <row r="34" spans="2:25">
      <c r="B34" s="42" t="s">
        <v>73</v>
      </c>
      <c r="C34" s="32">
        <v>36049</v>
      </c>
      <c r="D34" s="1" t="s">
        <v>66</v>
      </c>
      <c r="E34" s="17">
        <v>4</v>
      </c>
      <c r="F34" s="17">
        <v>0</v>
      </c>
      <c r="G34" s="17">
        <v>1</v>
      </c>
      <c r="H34" s="17">
        <v>1</v>
      </c>
      <c r="I34" s="17">
        <v>4</v>
      </c>
      <c r="J34" s="30">
        <v>0.5</v>
      </c>
      <c r="K34" s="28">
        <v>1</v>
      </c>
      <c r="L34" s="151" t="s">
        <v>225</v>
      </c>
      <c r="M34" s="48"/>
      <c r="O34" s="138"/>
      <c r="P34" s="138"/>
      <c r="Q34" s="138"/>
      <c r="R34" s="138"/>
      <c r="S34" s="138"/>
      <c r="T34" s="138"/>
      <c r="U34" s="138"/>
      <c r="V34" s="8"/>
      <c r="W34" s="8"/>
      <c r="X34" s="8"/>
      <c r="Y34" s="8"/>
    </row>
    <row r="35" spans="2:25">
      <c r="B35" s="58" t="s">
        <v>715</v>
      </c>
      <c r="C35" s="32">
        <v>38240</v>
      </c>
      <c r="D35" s="1" t="s">
        <v>53</v>
      </c>
      <c r="E35" s="17">
        <v>1</v>
      </c>
      <c r="F35" s="17">
        <v>0</v>
      </c>
      <c r="G35" s="17">
        <v>0</v>
      </c>
      <c r="H35" s="17">
        <v>0</v>
      </c>
      <c r="I35" s="17">
        <v>1</v>
      </c>
      <c r="J35" s="30">
        <v>0.33</v>
      </c>
      <c r="K35" s="28">
        <v>0.7</v>
      </c>
      <c r="L35" s="151" t="s">
        <v>737</v>
      </c>
      <c r="M35" s="48"/>
      <c r="O35" s="138"/>
      <c r="P35" s="138"/>
      <c r="Q35" s="138"/>
      <c r="R35" s="138"/>
      <c r="S35" s="138"/>
      <c r="T35" s="138"/>
      <c r="U35" s="138"/>
      <c r="V35" s="8"/>
      <c r="W35" s="8"/>
      <c r="X35" s="8"/>
      <c r="Y35" s="8"/>
    </row>
    <row r="36" spans="2:25">
      <c r="B36" s="58" t="s">
        <v>714</v>
      </c>
      <c r="C36" s="32">
        <v>38380</v>
      </c>
      <c r="D36" s="1" t="s">
        <v>16</v>
      </c>
      <c r="E36" s="17">
        <v>1</v>
      </c>
      <c r="F36" s="17">
        <v>0</v>
      </c>
      <c r="G36" s="17">
        <v>0</v>
      </c>
      <c r="H36" s="17">
        <v>0</v>
      </c>
      <c r="I36" s="17">
        <v>0</v>
      </c>
      <c r="J36" s="30">
        <v>0</v>
      </c>
      <c r="K36" s="28">
        <v>0.3</v>
      </c>
      <c r="L36" s="151" t="s">
        <v>736</v>
      </c>
      <c r="M36" s="48"/>
      <c r="O36" s="138"/>
      <c r="P36" s="138"/>
      <c r="Q36" s="138"/>
      <c r="R36" s="138"/>
      <c r="S36" s="138"/>
      <c r="T36" s="138"/>
      <c r="U36" s="138"/>
      <c r="V36" s="8"/>
      <c r="W36" s="8"/>
      <c r="X36" s="8"/>
      <c r="Y36" s="8"/>
    </row>
    <row r="37" spans="2:25">
      <c r="B37" s="42" t="s">
        <v>114</v>
      </c>
      <c r="C37" s="113">
        <v>36591</v>
      </c>
      <c r="D37" s="1" t="s">
        <v>115</v>
      </c>
      <c r="E37" s="17">
        <v>1</v>
      </c>
      <c r="F37" s="17">
        <v>0</v>
      </c>
      <c r="G37" s="17">
        <v>0</v>
      </c>
      <c r="H37" s="17">
        <v>0</v>
      </c>
      <c r="I37" s="17">
        <v>1</v>
      </c>
      <c r="J37" s="30">
        <v>0.25</v>
      </c>
      <c r="K37" s="28">
        <v>0</v>
      </c>
      <c r="L37" s="151" t="s">
        <v>300</v>
      </c>
      <c r="M37" s="48"/>
      <c r="O37" s="138"/>
      <c r="P37" s="138"/>
      <c r="Q37" s="138"/>
      <c r="R37" s="138"/>
      <c r="S37" s="138"/>
      <c r="T37" s="138"/>
      <c r="U37" s="138"/>
      <c r="V37" s="8"/>
      <c r="W37" s="8"/>
      <c r="X37" s="8"/>
      <c r="Y37" s="8"/>
    </row>
    <row r="38" spans="2:25">
      <c r="B38" s="39"/>
      <c r="C38" s="6"/>
      <c r="D38" s="39"/>
      <c r="E38" s="6"/>
      <c r="F38" s="6"/>
      <c r="G38" s="6"/>
      <c r="H38" s="6"/>
      <c r="I38" s="6"/>
      <c r="J38" s="6"/>
      <c r="K38" s="39"/>
      <c r="L38" s="39"/>
      <c r="M38" s="39"/>
      <c r="O38" s="138"/>
      <c r="P38" s="138"/>
      <c r="Q38" s="138"/>
      <c r="R38" s="138"/>
      <c r="S38" s="138"/>
      <c r="T38" s="138"/>
      <c r="U38" s="138"/>
      <c r="V38" s="8"/>
      <c r="W38" s="8"/>
      <c r="X38" s="8"/>
      <c r="Y38" s="8"/>
    </row>
    <row r="39" spans="2:25">
      <c r="D39" s="8"/>
      <c r="L39" s="8"/>
      <c r="M39" s="8"/>
      <c r="N39" s="8"/>
      <c r="O39" s="138"/>
      <c r="P39" s="138"/>
      <c r="Q39" s="138"/>
      <c r="R39" s="138"/>
      <c r="S39" s="138"/>
      <c r="T39" s="138"/>
      <c r="U39" s="138"/>
      <c r="V39" s="8"/>
      <c r="W39" s="8"/>
      <c r="X39" s="8"/>
      <c r="Y39" s="8"/>
    </row>
    <row r="40" spans="2:25">
      <c r="D40" s="8"/>
      <c r="L40" s="8"/>
      <c r="M40" s="8"/>
      <c r="O40" s="138"/>
      <c r="P40" s="138"/>
      <c r="Q40" s="138"/>
      <c r="R40" s="138"/>
      <c r="S40" s="138"/>
      <c r="T40" s="138"/>
      <c r="U40" s="138"/>
      <c r="V40" s="8"/>
      <c r="W40" s="8"/>
      <c r="X40" s="8"/>
      <c r="Y40" s="8"/>
    </row>
    <row r="41" spans="2:25">
      <c r="D41" s="8"/>
      <c r="L41" s="8"/>
      <c r="M41" s="8"/>
      <c r="O41" s="138"/>
      <c r="P41" s="138"/>
      <c r="Q41" s="138"/>
      <c r="R41" s="138"/>
      <c r="S41" s="138"/>
      <c r="T41" s="138"/>
      <c r="U41" s="138"/>
      <c r="V41" s="8"/>
      <c r="W41" s="8"/>
      <c r="X41" s="8"/>
      <c r="Y41" s="8"/>
    </row>
    <row r="42" spans="2:25">
      <c r="D42" s="8"/>
      <c r="L42" s="8"/>
      <c r="M42" s="8"/>
      <c r="P42" s="8"/>
      <c r="Q42" s="8"/>
      <c r="R42" s="8"/>
      <c r="S42" s="8"/>
      <c r="T42" s="8"/>
      <c r="U42" s="8"/>
      <c r="V42" s="8"/>
      <c r="W42" s="8"/>
      <c r="X42" s="8"/>
      <c r="Y42" s="8"/>
    </row>
    <row r="43" spans="2:25">
      <c r="D43" s="8"/>
      <c r="L43" s="8"/>
      <c r="M43" s="8"/>
      <c r="P43" s="8"/>
      <c r="Q43" s="8"/>
      <c r="R43" s="8"/>
      <c r="S43" s="8"/>
      <c r="T43" s="8"/>
      <c r="U43" s="8"/>
      <c r="V43" s="8"/>
      <c r="W43" s="8"/>
      <c r="X43" s="8"/>
      <c r="Y43" s="8"/>
    </row>
    <row r="44" spans="2:25">
      <c r="D44" s="8"/>
      <c r="L44" s="8"/>
      <c r="M44" s="8"/>
      <c r="P44" s="8"/>
      <c r="Q44" s="8"/>
      <c r="R44" s="8"/>
      <c r="S44" s="8"/>
      <c r="T44" s="8"/>
      <c r="U44" s="8"/>
      <c r="V44" s="8"/>
      <c r="W44" s="8"/>
      <c r="X44" s="8"/>
      <c r="Y44" s="8"/>
    </row>
    <row r="45" spans="2:25">
      <c r="D45" s="8"/>
      <c r="L45" s="8"/>
      <c r="M45" s="8"/>
      <c r="P45" s="8"/>
      <c r="Q45" s="8"/>
      <c r="R45" s="8"/>
      <c r="S45" s="8"/>
      <c r="T45" s="8"/>
      <c r="U45" s="8"/>
      <c r="V45" s="8"/>
      <c r="W45" s="8"/>
      <c r="X45" s="8"/>
      <c r="Y45" s="8"/>
    </row>
    <row r="46" spans="2:25">
      <c r="D46" s="8"/>
      <c r="L46" s="8"/>
      <c r="M46" s="8"/>
      <c r="P46" s="8"/>
      <c r="Q46" s="8"/>
      <c r="R46" s="8"/>
      <c r="S46" s="8"/>
      <c r="T46" s="8"/>
      <c r="U46" s="8"/>
      <c r="V46" s="8"/>
      <c r="W46" s="8"/>
      <c r="X46" s="8"/>
      <c r="Y46" s="8"/>
    </row>
    <row r="47" spans="2:25">
      <c r="D47" s="8"/>
      <c r="L47" s="8"/>
      <c r="M47" s="8"/>
      <c r="P47" s="8"/>
      <c r="Q47" s="8"/>
      <c r="R47" s="8"/>
      <c r="S47" s="8"/>
      <c r="T47" s="8"/>
      <c r="U47" s="8"/>
      <c r="V47" s="8"/>
      <c r="W47" s="8"/>
      <c r="X47" s="8"/>
      <c r="Y47" s="8"/>
    </row>
    <row r="48" spans="2:25">
      <c r="D48" s="8"/>
      <c r="L48" s="8"/>
      <c r="M48" s="8"/>
      <c r="P48" s="8"/>
      <c r="Q48" s="8"/>
      <c r="R48" s="8"/>
      <c r="S48" s="8"/>
      <c r="T48" s="8"/>
      <c r="U48" s="8"/>
      <c r="V48" s="8"/>
      <c r="W48" s="8"/>
      <c r="X48" s="8"/>
      <c r="Y48" s="8"/>
    </row>
    <row r="49" spans="4:25">
      <c r="D49" s="8"/>
      <c r="L49" s="8"/>
      <c r="M49" s="8"/>
      <c r="P49" s="8"/>
      <c r="Q49" s="8"/>
      <c r="R49" s="8"/>
      <c r="S49" s="8"/>
      <c r="T49" s="8"/>
      <c r="U49" s="8"/>
      <c r="V49" s="8"/>
      <c r="W49" s="8"/>
      <c r="X49" s="8"/>
      <c r="Y49" s="8"/>
    </row>
    <row r="50" spans="4:25">
      <c r="D50" s="8"/>
      <c r="L50" s="8"/>
      <c r="M50" s="8"/>
      <c r="P50" s="8"/>
      <c r="Q50" s="8"/>
      <c r="R50" s="8"/>
      <c r="S50" s="8"/>
      <c r="T50" s="8"/>
      <c r="U50" s="8"/>
      <c r="V50" s="8"/>
      <c r="W50" s="8"/>
      <c r="X50" s="8"/>
      <c r="Y50" s="8"/>
    </row>
    <row r="51" spans="4:25">
      <c r="D51" s="8"/>
      <c r="L51" s="8"/>
      <c r="M51" s="8"/>
      <c r="P51" s="8"/>
      <c r="Q51" s="8"/>
      <c r="R51" s="8"/>
      <c r="S51" s="8"/>
      <c r="T51" s="8"/>
      <c r="U51" s="8"/>
      <c r="V51" s="8"/>
      <c r="W51" s="8"/>
      <c r="X51" s="8"/>
      <c r="Y51" s="8"/>
    </row>
    <row r="52" spans="4:25">
      <c r="D52" s="8"/>
      <c r="L52" s="8"/>
      <c r="M52" s="8"/>
      <c r="P52" s="8"/>
      <c r="Q52" s="8"/>
      <c r="R52" s="8"/>
      <c r="S52" s="8"/>
      <c r="T52" s="8"/>
      <c r="U52" s="8"/>
      <c r="V52" s="8"/>
      <c r="W52" s="8"/>
      <c r="X52" s="8"/>
      <c r="Y52" s="8"/>
    </row>
    <row r="53" spans="4:25">
      <c r="D53" s="8"/>
      <c r="L53" s="8"/>
      <c r="M53" s="8"/>
      <c r="P53" s="8"/>
      <c r="Q53" s="8"/>
      <c r="R53" s="8"/>
      <c r="S53" s="8"/>
      <c r="T53" s="8"/>
      <c r="U53" s="8"/>
      <c r="V53" s="8"/>
      <c r="W53" s="8"/>
      <c r="X53" s="8"/>
      <c r="Y53" s="8"/>
    </row>
    <row r="54" spans="4:25">
      <c r="D54" s="8"/>
      <c r="L54" s="8"/>
      <c r="M54" s="8"/>
      <c r="P54" s="8"/>
      <c r="Q54" s="8"/>
      <c r="R54" s="8"/>
      <c r="S54" s="8"/>
      <c r="T54" s="8"/>
      <c r="U54" s="8"/>
      <c r="V54" s="8"/>
      <c r="W54" s="8"/>
      <c r="X54" s="8"/>
      <c r="Y54" s="8"/>
    </row>
    <row r="55" spans="4:25">
      <c r="D55" s="8"/>
      <c r="L55" s="8"/>
      <c r="M55" s="8"/>
      <c r="P55" s="8"/>
      <c r="Q55" s="8"/>
      <c r="R55" s="8"/>
      <c r="S55" s="8"/>
      <c r="T55" s="8"/>
      <c r="U55" s="8"/>
      <c r="V55" s="8"/>
      <c r="W55" s="8"/>
      <c r="X55" s="8"/>
      <c r="Y55" s="8"/>
    </row>
    <row r="56" spans="4:25">
      <c r="D56" s="8"/>
      <c r="L56" s="8"/>
      <c r="M56" s="8"/>
      <c r="P56" s="8"/>
      <c r="Q56" s="8"/>
      <c r="R56" s="8"/>
      <c r="S56" s="8"/>
      <c r="T56" s="8"/>
      <c r="U56" s="8"/>
      <c r="V56" s="8"/>
      <c r="W56" s="8"/>
      <c r="X56" s="8"/>
      <c r="Y56" s="8"/>
    </row>
    <row r="57" spans="4:25">
      <c r="D57" s="8"/>
      <c r="L57" s="8"/>
      <c r="M57" s="8"/>
      <c r="P57" s="8"/>
      <c r="Q57" s="8"/>
      <c r="R57" s="8"/>
      <c r="S57" s="8"/>
      <c r="T57" s="8"/>
      <c r="U57" s="8"/>
      <c r="V57" s="8"/>
      <c r="W57" s="8"/>
      <c r="X57" s="8"/>
      <c r="Y57" s="8"/>
    </row>
    <row r="58" spans="4:25">
      <c r="D58" s="8"/>
      <c r="L58" s="8"/>
      <c r="M58" s="8"/>
      <c r="P58" s="8"/>
      <c r="Q58" s="8"/>
      <c r="R58" s="8"/>
      <c r="S58" s="8"/>
      <c r="T58" s="8"/>
      <c r="U58" s="8"/>
      <c r="V58" s="8"/>
      <c r="W58" s="8"/>
      <c r="X58" s="8"/>
      <c r="Y58" s="8"/>
    </row>
    <row r="59" spans="4:25">
      <c r="D59" s="8"/>
      <c r="L59" s="8"/>
      <c r="M59" s="8"/>
      <c r="P59" s="8"/>
      <c r="Q59" s="8"/>
      <c r="R59" s="8"/>
      <c r="S59" s="8"/>
      <c r="T59" s="8"/>
      <c r="U59" s="8"/>
      <c r="V59" s="8"/>
      <c r="W59" s="8"/>
      <c r="X59" s="8"/>
      <c r="Y59" s="8"/>
    </row>
    <row r="60" spans="4:25">
      <c r="D60" s="8"/>
      <c r="L60" s="8"/>
      <c r="M60" s="8"/>
      <c r="P60" s="8"/>
      <c r="Q60" s="8"/>
      <c r="R60" s="8"/>
      <c r="S60" s="8"/>
      <c r="T60" s="8"/>
      <c r="U60" s="8"/>
      <c r="V60" s="8"/>
      <c r="W60" s="8"/>
      <c r="X60" s="8"/>
      <c r="Y60" s="8"/>
    </row>
    <row r="61" spans="4:25">
      <c r="D61" s="8"/>
      <c r="L61" s="8"/>
      <c r="M61" s="8"/>
      <c r="P61" s="8"/>
      <c r="Q61" s="8"/>
      <c r="R61" s="8"/>
      <c r="S61" s="8"/>
      <c r="T61" s="8"/>
      <c r="U61" s="8"/>
      <c r="V61" s="8"/>
      <c r="W61" s="8"/>
      <c r="X61" s="8"/>
      <c r="Y61" s="8"/>
    </row>
    <row r="62" spans="4:25">
      <c r="D62" s="8"/>
      <c r="L62" s="8"/>
      <c r="M62" s="8"/>
    </row>
    <row r="63" spans="4:25">
      <c r="D63" s="8"/>
      <c r="L63" s="8"/>
      <c r="M63" s="8"/>
    </row>
    <row r="64" spans="4:25">
      <c r="D64" s="8"/>
      <c r="L64" s="8"/>
      <c r="M64" s="8"/>
    </row>
    <row r="65" spans="4:13">
      <c r="D65" s="8"/>
      <c r="L65" s="8"/>
      <c r="M65" s="8"/>
    </row>
    <row r="66" spans="4:13">
      <c r="D66" s="8"/>
      <c r="L66" s="8"/>
      <c r="M66" s="8"/>
    </row>
  </sheetData>
  <sortState xmlns:xlrd2="http://schemas.microsoft.com/office/spreadsheetml/2017/richdata2" ref="B29:M37">
    <sortCondition descending="1" ref="K29:K37"/>
  </sortState>
  <hyperlinks>
    <hyperlink ref="P23" r:id="rId1" display="https://www.pesistulokset.fi/pelaaja/10468" xr:uid="{402D5851-1891-4FCE-973F-F0A8C94F36AA}"/>
    <hyperlink ref="P25" r:id="rId2" display="https://www.pesistulokset.fi/pelaaja/8607" xr:uid="{A5140552-6685-4DDC-BB3D-DA1893CA5283}"/>
    <hyperlink ref="P26" r:id="rId3" display="https://www.pesistulokset.fi/pelaaja/10950" xr:uid="{14A7A743-7DF6-478F-A8A6-768FB0443621}"/>
    <hyperlink ref="P27" r:id="rId4" display="https://www.pesistulokset.fi/pelaaja/11552" xr:uid="{6941BA12-FFCC-4F69-86A6-B6CA67B771DC}"/>
    <hyperlink ref="P28" r:id="rId5" display="https://www.pesistulokset.fi/pelaaja/8581" xr:uid="{560764AB-980D-4809-B6E3-72142CCF66A7}"/>
    <hyperlink ref="P29" r:id="rId6" display="https://www.pesistulokset.fi/pelaaja/10959" xr:uid="{6CEC9BB9-E6B4-4100-8250-55E11526A62F}"/>
    <hyperlink ref="P35" r:id="rId7" display="https://www.pesistulokset.fi/pelaaja/6449" xr:uid="{E63647EE-82ED-4226-9DA3-5A0BB6FF3B0F}"/>
    <hyperlink ref="P36" r:id="rId8" display="https://www.pesistulokset.fi/pelaaja/10777" xr:uid="{E5390765-EAC8-485C-AAAA-583A5DD2D892}"/>
    <hyperlink ref="P37" r:id="rId9" display="https://www.pesistulokset.fi/pelaaja/11849" xr:uid="{EDE754C5-C58B-414C-9AEA-06AF20DF9DDD}"/>
    <hyperlink ref="P38" r:id="rId10" display="https://www.pesistulokset.fi/pelaaja/10521" xr:uid="{9F5F63CA-EA98-4AC5-A483-4CA072F84BB0}"/>
    <hyperlink ref="P39" r:id="rId11" display="https://www.pesistulokset.fi/pelaaja/18008" xr:uid="{219951F5-D8DA-4FCE-8508-46AC293387C5}"/>
    <hyperlink ref="P40" r:id="rId12" display="https://www.pesistulokset.fi/pelaaja/11852" xr:uid="{71DA53D5-C1D2-42EE-8E83-934E19EA2388}"/>
    <hyperlink ref="P41" r:id="rId13" display="https://www.pesistulokset.fi/pelaaja/10307" xr:uid="{8BF68D4F-AB28-441B-AF1F-3C48BD9204AF}"/>
    <hyperlink ref="P20" r:id="rId14" display="https://www.pesistulokset.fi/pelaaja/6863" xr:uid="{77DA1186-892C-400A-A19F-7F42EF7BCFE5}"/>
    <hyperlink ref="P21" r:id="rId15" display="https://www.pesistulokset.fi/pelaaja/10468" xr:uid="{4AD17347-B863-4B10-82AC-33BFA84C3266}"/>
  </hyperlinks>
  <pageMargins left="0.7" right="0.7" top="0.75" bottom="0.75" header="0.3" footer="0.3"/>
  <pageSetup paperSize="9" orientation="portrait" r:id="rId16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59"/>
  <sheetViews>
    <sheetView zoomScale="93" zoomScaleNormal="93" workbookViewId="0"/>
  </sheetViews>
  <sheetFormatPr defaultRowHeight="15"/>
  <cols>
    <col min="1" max="1" width="4.7109375" style="1" customWidth="1"/>
    <col min="2" max="2" width="20.5703125" style="8" customWidth="1"/>
    <col min="3" max="3" width="13.140625" style="9" customWidth="1"/>
    <col min="4" max="4" width="12.85546875" style="8" bestFit="1" customWidth="1"/>
    <col min="5" max="9" width="6.7109375" style="9" customWidth="1"/>
    <col min="10" max="10" width="9" style="9" customWidth="1"/>
    <col min="11" max="11" width="12.140625" style="9" bestFit="1" customWidth="1"/>
    <col min="12" max="12" width="12.140625" style="4" customWidth="1"/>
    <col min="13" max="13" width="27.28515625" style="1" bestFit="1" customWidth="1"/>
    <col min="14" max="14" width="9.140625" style="17"/>
    <col min="15" max="15" width="7.42578125" style="8" customWidth="1"/>
    <col min="16" max="25" width="5.28515625" style="9" customWidth="1"/>
    <col min="27" max="16384" width="9.140625" style="7"/>
  </cols>
  <sheetData>
    <row r="1" spans="1:25" ht="18.75">
      <c r="A1" s="16"/>
      <c r="B1" s="92" t="s">
        <v>237</v>
      </c>
      <c r="D1" s="2"/>
      <c r="E1" s="17"/>
      <c r="F1" s="17"/>
      <c r="G1" s="17"/>
      <c r="H1" s="17"/>
      <c r="I1" s="17"/>
      <c r="J1" s="17"/>
      <c r="K1" s="17"/>
      <c r="L1" s="16"/>
      <c r="M1" s="16"/>
      <c r="O1" s="92" t="s">
        <v>237</v>
      </c>
      <c r="P1" s="92"/>
      <c r="Q1" s="92"/>
      <c r="R1" s="92"/>
      <c r="S1" s="92"/>
      <c r="T1" s="92"/>
      <c r="U1" s="92"/>
      <c r="V1" s="92"/>
      <c r="W1" s="92"/>
      <c r="X1" s="92"/>
      <c r="Y1" s="92"/>
    </row>
    <row r="2" spans="1:25">
      <c r="B2" s="141" t="s">
        <v>7</v>
      </c>
      <c r="C2" s="80" t="s">
        <v>357</v>
      </c>
      <c r="D2" s="63"/>
      <c r="E2" s="6"/>
      <c r="F2" s="6"/>
      <c r="G2" s="6"/>
      <c r="H2" s="6"/>
      <c r="I2" s="6"/>
      <c r="J2" s="6"/>
      <c r="K2" s="6"/>
      <c r="L2" s="6"/>
      <c r="M2" s="40"/>
      <c r="O2" s="122" t="s">
        <v>40</v>
      </c>
      <c r="P2" s="123">
        <v>0</v>
      </c>
      <c r="Q2" s="123">
        <v>1</v>
      </c>
      <c r="R2" s="123">
        <v>2</v>
      </c>
      <c r="S2" s="123">
        <v>3</v>
      </c>
      <c r="T2" s="123">
        <v>4</v>
      </c>
      <c r="U2" s="123">
        <v>5</v>
      </c>
      <c r="V2" s="123">
        <v>6</v>
      </c>
      <c r="W2" s="123">
        <v>7</v>
      </c>
      <c r="X2" s="123">
        <v>8</v>
      </c>
      <c r="Y2" s="123">
        <v>9</v>
      </c>
    </row>
    <row r="3" spans="1:25">
      <c r="B3" s="142" t="s">
        <v>60</v>
      </c>
      <c r="C3" s="18" t="s">
        <v>358</v>
      </c>
      <c r="D3" s="2"/>
      <c r="L3" s="9"/>
      <c r="M3" s="41"/>
      <c r="O3" s="122" t="s">
        <v>41</v>
      </c>
      <c r="P3" s="125" t="s">
        <v>42</v>
      </c>
      <c r="Q3" s="125" t="s">
        <v>42</v>
      </c>
      <c r="R3" s="125" t="s">
        <v>42</v>
      </c>
      <c r="S3" s="125" t="s">
        <v>42</v>
      </c>
      <c r="T3" s="125" t="s">
        <v>42</v>
      </c>
      <c r="U3" s="125" t="s">
        <v>42</v>
      </c>
      <c r="V3" s="146" t="s">
        <v>350</v>
      </c>
      <c r="W3" s="146" t="s">
        <v>42</v>
      </c>
      <c r="X3" s="125" t="s">
        <v>42</v>
      </c>
      <c r="Y3" s="125" t="s">
        <v>42</v>
      </c>
    </row>
    <row r="4" spans="1:25">
      <c r="B4" s="142" t="s">
        <v>61</v>
      </c>
      <c r="C4" s="18" t="s">
        <v>356</v>
      </c>
      <c r="D4" s="2"/>
      <c r="L4" s="9"/>
      <c r="M4" s="41"/>
      <c r="O4" s="122" t="s">
        <v>43</v>
      </c>
      <c r="P4" s="146" t="s">
        <v>351</v>
      </c>
      <c r="Q4" s="146" t="s">
        <v>352</v>
      </c>
      <c r="R4" s="146" t="s">
        <v>350</v>
      </c>
      <c r="S4" s="146" t="s">
        <v>353</v>
      </c>
      <c r="T4" s="126">
        <v>9</v>
      </c>
      <c r="U4" s="146" t="s">
        <v>353</v>
      </c>
      <c r="V4" s="126">
        <v>5</v>
      </c>
      <c r="W4" s="126">
        <v>3</v>
      </c>
      <c r="X4" s="126">
        <v>3</v>
      </c>
      <c r="Y4" s="126">
        <v>2</v>
      </c>
    </row>
    <row r="5" spans="1:25">
      <c r="B5" s="142" t="s">
        <v>4</v>
      </c>
      <c r="C5" s="18" t="s">
        <v>359</v>
      </c>
      <c r="D5" s="2"/>
      <c r="L5" s="9"/>
      <c r="M5" s="41"/>
      <c r="O5" s="122" t="s">
        <v>44</v>
      </c>
      <c r="P5" s="126">
        <v>3</v>
      </c>
      <c r="Q5" s="126">
        <v>7</v>
      </c>
      <c r="R5" s="126">
        <v>6</v>
      </c>
      <c r="S5" s="126">
        <v>5</v>
      </c>
      <c r="T5" s="126">
        <v>10</v>
      </c>
      <c r="U5" s="126">
        <v>7</v>
      </c>
      <c r="V5" s="126">
        <v>13</v>
      </c>
      <c r="W5" s="146" t="s">
        <v>354</v>
      </c>
      <c r="X5" s="125">
        <v>4</v>
      </c>
      <c r="Y5" s="125">
        <v>8</v>
      </c>
    </row>
    <row r="6" spans="1:25">
      <c r="B6" s="144" t="s">
        <v>5</v>
      </c>
      <c r="C6" s="145" t="s">
        <v>360</v>
      </c>
      <c r="D6" s="65"/>
      <c r="E6" s="55"/>
      <c r="F6" s="55"/>
      <c r="G6" s="55"/>
      <c r="H6" s="55"/>
      <c r="I6" s="55"/>
      <c r="J6" s="55"/>
      <c r="K6" s="55"/>
      <c r="L6" s="55"/>
      <c r="M6" s="46"/>
      <c r="O6" s="122" t="s">
        <v>45</v>
      </c>
      <c r="P6" s="146" t="s">
        <v>42</v>
      </c>
      <c r="Q6" s="146" t="s">
        <v>42</v>
      </c>
      <c r="R6" s="146" t="s">
        <v>42</v>
      </c>
      <c r="S6" s="146" t="s">
        <v>42</v>
      </c>
      <c r="T6" s="146" t="s">
        <v>42</v>
      </c>
      <c r="U6" s="146" t="s">
        <v>42</v>
      </c>
      <c r="V6" s="146" t="s">
        <v>42</v>
      </c>
      <c r="W6" s="146" t="s">
        <v>42</v>
      </c>
      <c r="X6" s="146" t="s">
        <v>352</v>
      </c>
      <c r="Y6" s="125">
        <v>6</v>
      </c>
    </row>
    <row r="7" spans="1:25">
      <c r="L7" s="8"/>
      <c r="M7" s="8"/>
      <c r="O7" s="122" t="s">
        <v>46</v>
      </c>
      <c r="P7" s="125">
        <v>1</v>
      </c>
      <c r="Q7" s="126">
        <v>5</v>
      </c>
      <c r="R7" s="126">
        <v>2</v>
      </c>
      <c r="S7" s="126">
        <v>2</v>
      </c>
      <c r="T7" s="126">
        <v>3</v>
      </c>
      <c r="U7" s="126">
        <v>4</v>
      </c>
      <c r="V7" s="126">
        <v>10</v>
      </c>
      <c r="W7" s="126">
        <v>9</v>
      </c>
      <c r="X7" s="126">
        <v>11</v>
      </c>
      <c r="Y7" s="125">
        <v>2</v>
      </c>
    </row>
    <row r="8" spans="1:25">
      <c r="B8" s="3" t="s">
        <v>50</v>
      </c>
      <c r="C8" s="6"/>
      <c r="D8" s="39"/>
      <c r="E8" s="6"/>
      <c r="F8" s="6"/>
      <c r="G8" s="6"/>
      <c r="H8" s="6"/>
      <c r="I8" s="6"/>
      <c r="J8" s="6"/>
      <c r="K8" s="6"/>
      <c r="L8" s="47"/>
      <c r="M8" s="40"/>
      <c r="O8" s="122" t="s">
        <v>47</v>
      </c>
      <c r="P8" s="125">
        <v>1</v>
      </c>
      <c r="Q8" s="126">
        <v>6</v>
      </c>
      <c r="R8" s="126">
        <v>7</v>
      </c>
      <c r="S8" s="126">
        <v>1</v>
      </c>
      <c r="T8" s="127">
        <v>9</v>
      </c>
      <c r="U8" s="127">
        <v>12</v>
      </c>
      <c r="V8" s="126">
        <v>3</v>
      </c>
      <c r="W8" s="126">
        <v>1</v>
      </c>
      <c r="X8" s="127">
        <v>8</v>
      </c>
      <c r="Y8" s="127">
        <v>12</v>
      </c>
    </row>
    <row r="9" spans="1:25">
      <c r="B9" s="5" t="s">
        <v>8</v>
      </c>
      <c r="C9" s="31" t="s">
        <v>3</v>
      </c>
      <c r="D9" s="8" t="s">
        <v>6</v>
      </c>
      <c r="E9" s="9" t="s">
        <v>0</v>
      </c>
      <c r="F9" s="9" t="s">
        <v>26</v>
      </c>
      <c r="G9" s="9" t="s">
        <v>27</v>
      </c>
      <c r="H9" s="9" t="s">
        <v>1</v>
      </c>
      <c r="I9" s="9" t="s">
        <v>2</v>
      </c>
      <c r="J9" s="29" t="s">
        <v>28</v>
      </c>
      <c r="K9" s="9" t="s">
        <v>422</v>
      </c>
      <c r="L9" s="152" t="s">
        <v>466</v>
      </c>
      <c r="M9" s="56" t="s">
        <v>33</v>
      </c>
      <c r="O9" s="122" t="s">
        <v>48</v>
      </c>
      <c r="P9" s="127">
        <v>8</v>
      </c>
      <c r="Q9" s="127">
        <v>9</v>
      </c>
      <c r="R9" s="127">
        <v>15</v>
      </c>
      <c r="S9" s="126">
        <v>1</v>
      </c>
      <c r="T9" s="127">
        <v>16</v>
      </c>
      <c r="U9" s="126">
        <v>5</v>
      </c>
      <c r="V9" s="127">
        <v>13</v>
      </c>
      <c r="W9" s="127">
        <v>6</v>
      </c>
      <c r="X9" s="127">
        <v>7</v>
      </c>
      <c r="Y9" s="127">
        <v>10</v>
      </c>
    </row>
    <row r="10" spans="1:25">
      <c r="B10" s="42" t="s">
        <v>399</v>
      </c>
      <c r="C10" s="32">
        <v>37592</v>
      </c>
      <c r="D10" s="1" t="s">
        <v>687</v>
      </c>
      <c r="E10" s="17"/>
      <c r="F10" s="17"/>
      <c r="G10" s="17"/>
      <c r="H10" s="17"/>
      <c r="I10" s="17"/>
      <c r="J10" s="30"/>
      <c r="K10" s="17" t="s">
        <v>424</v>
      </c>
      <c r="L10" s="89" t="s">
        <v>685</v>
      </c>
      <c r="M10" s="59" t="s">
        <v>686</v>
      </c>
      <c r="O10" s="122" t="s">
        <v>49</v>
      </c>
      <c r="P10" s="127">
        <v>7</v>
      </c>
      <c r="Q10" s="127">
        <v>10</v>
      </c>
      <c r="R10" s="127">
        <v>7</v>
      </c>
      <c r="S10" s="127">
        <v>7</v>
      </c>
      <c r="T10" s="127">
        <v>9</v>
      </c>
      <c r="U10" s="127">
        <v>8</v>
      </c>
      <c r="V10" s="127">
        <v>5</v>
      </c>
      <c r="W10" s="127">
        <v>9</v>
      </c>
      <c r="X10" s="127">
        <v>9</v>
      </c>
      <c r="Y10" s="127">
        <v>11</v>
      </c>
    </row>
    <row r="11" spans="1:25">
      <c r="B11" s="42" t="s">
        <v>400</v>
      </c>
      <c r="C11" s="32">
        <v>39895</v>
      </c>
      <c r="D11" s="1" t="s">
        <v>292</v>
      </c>
      <c r="E11" s="17"/>
      <c r="F11" s="17"/>
      <c r="G11" s="17"/>
      <c r="H11" s="17"/>
      <c r="I11" s="17"/>
      <c r="J11" s="30"/>
      <c r="K11" s="17" t="s">
        <v>424</v>
      </c>
      <c r="L11" s="89" t="s">
        <v>691</v>
      </c>
      <c r="M11" s="48" t="s">
        <v>237</v>
      </c>
      <c r="O11" s="122" t="s">
        <v>95</v>
      </c>
      <c r="P11" s="126">
        <v>4</v>
      </c>
      <c r="Q11" s="126">
        <v>7</v>
      </c>
      <c r="R11" s="126">
        <v>2</v>
      </c>
      <c r="S11" s="126">
        <v>1</v>
      </c>
      <c r="T11" s="124"/>
      <c r="U11" s="124"/>
      <c r="V11" s="124"/>
      <c r="W11" s="124"/>
      <c r="X11" s="124"/>
      <c r="Y11" s="124"/>
    </row>
    <row r="12" spans="1:25">
      <c r="B12" s="42" t="s">
        <v>355</v>
      </c>
      <c r="C12" s="32">
        <v>34234</v>
      </c>
      <c r="D12" s="1" t="s">
        <v>84</v>
      </c>
      <c r="E12" s="17">
        <v>90</v>
      </c>
      <c r="F12" s="17">
        <v>6</v>
      </c>
      <c r="G12" s="17">
        <v>61</v>
      </c>
      <c r="H12" s="17">
        <v>32</v>
      </c>
      <c r="I12" s="17">
        <v>268</v>
      </c>
      <c r="J12" s="30">
        <v>0.47266313932980597</v>
      </c>
      <c r="K12" s="17" t="s">
        <v>424</v>
      </c>
      <c r="L12" s="89" t="s">
        <v>391</v>
      </c>
      <c r="M12" s="48" t="s">
        <v>24</v>
      </c>
    </row>
    <row r="13" spans="1:25">
      <c r="B13" s="42" t="s">
        <v>401</v>
      </c>
      <c r="C13" s="32">
        <v>37394</v>
      </c>
      <c r="D13" s="1" t="s">
        <v>687</v>
      </c>
      <c r="E13" s="17"/>
      <c r="F13" s="17"/>
      <c r="G13" s="17"/>
      <c r="H13" s="17"/>
      <c r="I13" s="17"/>
      <c r="J13" s="30"/>
      <c r="K13" s="17" t="s">
        <v>424</v>
      </c>
      <c r="L13" s="89" t="s">
        <v>685</v>
      </c>
      <c r="M13" s="49" t="s">
        <v>686</v>
      </c>
      <c r="O13" s="33" t="s">
        <v>179</v>
      </c>
      <c r="P13" s="119"/>
      <c r="Q13" s="25" t="s">
        <v>301</v>
      </c>
      <c r="R13" s="26"/>
      <c r="S13" s="26"/>
      <c r="T13" s="36" t="s">
        <v>302</v>
      </c>
      <c r="U13" s="37"/>
      <c r="V13" s="38"/>
      <c r="W13" s="70" t="s">
        <v>220</v>
      </c>
      <c r="X13" s="68"/>
      <c r="Y13" s="69"/>
    </row>
    <row r="14" spans="1:25">
      <c r="B14" s="42" t="s">
        <v>396</v>
      </c>
      <c r="C14" s="32">
        <v>39910</v>
      </c>
      <c r="D14" s="1" t="s">
        <v>292</v>
      </c>
      <c r="E14" s="17"/>
      <c r="F14" s="17"/>
      <c r="G14" s="17"/>
      <c r="H14" s="17"/>
      <c r="I14" s="17"/>
      <c r="J14" s="30"/>
      <c r="K14" s="17" t="s">
        <v>424</v>
      </c>
      <c r="L14" s="89" t="s">
        <v>391</v>
      </c>
      <c r="M14" s="59" t="s">
        <v>237</v>
      </c>
      <c r="O14" s="140"/>
      <c r="P14" s="8"/>
      <c r="Q14" s="8"/>
      <c r="R14" s="8"/>
      <c r="S14" s="17"/>
      <c r="T14" s="17"/>
      <c r="U14" s="17"/>
      <c r="V14" s="8"/>
      <c r="W14" s="8"/>
      <c r="X14" s="8"/>
      <c r="Y14" s="8"/>
    </row>
    <row r="15" spans="1:25">
      <c r="B15" s="42" t="s">
        <v>684</v>
      </c>
      <c r="C15" s="32">
        <v>33467</v>
      </c>
      <c r="D15" s="1" t="s">
        <v>687</v>
      </c>
      <c r="E15" s="17">
        <v>78</v>
      </c>
      <c r="F15" s="17">
        <v>7</v>
      </c>
      <c r="G15" s="17">
        <v>24</v>
      </c>
      <c r="H15" s="17">
        <v>113</v>
      </c>
      <c r="I15" s="17">
        <v>347</v>
      </c>
      <c r="J15" s="30">
        <v>0.64981273408239704</v>
      </c>
      <c r="K15" s="17" t="s">
        <v>424</v>
      </c>
      <c r="L15" s="89" t="s">
        <v>298</v>
      </c>
      <c r="M15" s="59" t="s">
        <v>690</v>
      </c>
      <c r="O15" s="140"/>
      <c r="P15" s="8"/>
      <c r="Q15" s="8"/>
      <c r="R15" s="8"/>
      <c r="S15" s="17"/>
      <c r="T15" s="17"/>
      <c r="U15" s="17"/>
      <c r="V15" s="8"/>
      <c r="W15" s="8"/>
      <c r="X15" s="8"/>
      <c r="Y15" s="8"/>
    </row>
    <row r="16" spans="1:25">
      <c r="B16" s="42" t="s">
        <v>402</v>
      </c>
      <c r="C16" s="32">
        <v>37928</v>
      </c>
      <c r="D16" s="1" t="s">
        <v>689</v>
      </c>
      <c r="E16" s="17">
        <v>13</v>
      </c>
      <c r="F16" s="17">
        <v>2</v>
      </c>
      <c r="G16" s="17">
        <v>2</v>
      </c>
      <c r="H16" s="17">
        <v>23</v>
      </c>
      <c r="I16" s="17">
        <v>57</v>
      </c>
      <c r="J16" s="30">
        <v>0.73076923076923073</v>
      </c>
      <c r="K16" s="17" t="s">
        <v>424</v>
      </c>
      <c r="L16" s="89" t="s">
        <v>243</v>
      </c>
      <c r="M16" s="49" t="s">
        <v>686</v>
      </c>
      <c r="P16" s="8"/>
      <c r="Q16" s="8"/>
      <c r="R16" s="8"/>
      <c r="S16" s="8"/>
      <c r="T16" s="8"/>
      <c r="U16" s="8"/>
      <c r="V16" s="8"/>
      <c r="W16" s="8"/>
      <c r="X16" s="8"/>
      <c r="Y16" s="8"/>
    </row>
    <row r="17" spans="1:26">
      <c r="B17" s="42" t="s">
        <v>403</v>
      </c>
      <c r="C17" s="32">
        <v>37305</v>
      </c>
      <c r="D17" s="1" t="s">
        <v>66</v>
      </c>
      <c r="E17" s="17">
        <v>1</v>
      </c>
      <c r="F17" s="17">
        <v>0</v>
      </c>
      <c r="G17" s="17">
        <v>0</v>
      </c>
      <c r="H17" s="17">
        <v>0</v>
      </c>
      <c r="I17" s="17">
        <v>0</v>
      </c>
      <c r="J17" s="30">
        <v>0</v>
      </c>
      <c r="K17" s="17" t="s">
        <v>424</v>
      </c>
      <c r="L17" s="89" t="s">
        <v>685</v>
      </c>
      <c r="M17" s="49" t="s">
        <v>37</v>
      </c>
      <c r="P17" s="8"/>
      <c r="Q17" s="8"/>
      <c r="R17" s="8"/>
      <c r="S17" s="8"/>
      <c r="T17" s="8"/>
      <c r="U17" s="8"/>
      <c r="V17" s="8"/>
      <c r="W17" s="8"/>
      <c r="X17" s="8"/>
      <c r="Y17" s="8"/>
    </row>
    <row r="18" spans="1:26">
      <c r="B18" s="42" t="s">
        <v>683</v>
      </c>
      <c r="C18" s="32">
        <v>35733</v>
      </c>
      <c r="D18" s="1" t="s">
        <v>292</v>
      </c>
      <c r="E18" s="17">
        <v>93</v>
      </c>
      <c r="F18" s="17">
        <v>5</v>
      </c>
      <c r="G18" s="17">
        <v>89</v>
      </c>
      <c r="H18" s="17">
        <v>55</v>
      </c>
      <c r="I18" s="17">
        <v>358</v>
      </c>
      <c r="J18" s="30">
        <v>0.58401305057096253</v>
      </c>
      <c r="K18" s="17" t="s">
        <v>459</v>
      </c>
      <c r="L18" s="89" t="s">
        <v>298</v>
      </c>
      <c r="M18" s="49" t="s">
        <v>11</v>
      </c>
      <c r="P18" s="8"/>
      <c r="Q18" s="8"/>
      <c r="R18" s="8"/>
      <c r="S18" s="8"/>
      <c r="T18" s="8"/>
      <c r="U18" s="8"/>
      <c r="V18" s="8"/>
      <c r="W18" s="8"/>
      <c r="X18" s="8"/>
      <c r="Y18" s="8"/>
    </row>
    <row r="19" spans="1:26" ht="15" customHeight="1">
      <c r="B19" s="42" t="s">
        <v>394</v>
      </c>
      <c r="C19" s="32">
        <v>37666</v>
      </c>
      <c r="D19" s="1" t="s">
        <v>292</v>
      </c>
      <c r="E19" s="17"/>
      <c r="F19" s="17"/>
      <c r="G19" s="17"/>
      <c r="H19" s="17"/>
      <c r="I19" s="17"/>
      <c r="J19" s="30"/>
      <c r="K19" s="17" t="s">
        <v>424</v>
      </c>
      <c r="L19" s="89" t="s">
        <v>391</v>
      </c>
      <c r="M19" s="59" t="s">
        <v>237</v>
      </c>
      <c r="P19" s="8"/>
      <c r="Q19" s="8"/>
      <c r="R19" s="8"/>
      <c r="S19" s="8"/>
      <c r="T19" s="8"/>
      <c r="U19" s="8"/>
      <c r="V19" s="8"/>
      <c r="W19" s="8"/>
      <c r="X19" s="8"/>
      <c r="Y19" s="8"/>
      <c r="Z19" s="7"/>
    </row>
    <row r="20" spans="1:26" ht="15" customHeight="1">
      <c r="B20" s="42" t="s">
        <v>404</v>
      </c>
      <c r="C20" s="32">
        <v>38160</v>
      </c>
      <c r="D20" s="1" t="s">
        <v>687</v>
      </c>
      <c r="E20" s="17"/>
      <c r="F20" s="17"/>
      <c r="G20" s="17"/>
      <c r="H20" s="17"/>
      <c r="I20" s="17"/>
      <c r="J20" s="30"/>
      <c r="K20" s="17" t="s">
        <v>424</v>
      </c>
      <c r="L20" s="89" t="s">
        <v>685</v>
      </c>
      <c r="M20" s="49" t="s">
        <v>686</v>
      </c>
      <c r="O20" s="175"/>
      <c r="P20" s="8"/>
      <c r="Q20" s="8"/>
      <c r="R20" s="8"/>
      <c r="S20" s="8"/>
      <c r="T20" s="8"/>
      <c r="U20" s="8"/>
      <c r="V20" s="8"/>
      <c r="W20" s="8"/>
      <c r="X20" s="8"/>
      <c r="Y20" s="8"/>
      <c r="Z20" s="7"/>
    </row>
    <row r="21" spans="1:26" ht="15" customHeight="1">
      <c r="B21" s="42" t="s">
        <v>405</v>
      </c>
      <c r="C21" s="32">
        <v>39395</v>
      </c>
      <c r="D21" s="1" t="s">
        <v>687</v>
      </c>
      <c r="E21" s="17"/>
      <c r="F21" s="17"/>
      <c r="G21" s="17"/>
      <c r="H21" s="17"/>
      <c r="I21" s="17"/>
      <c r="J21" s="30"/>
      <c r="K21" s="17" t="s">
        <v>424</v>
      </c>
      <c r="L21" s="89" t="s">
        <v>685</v>
      </c>
      <c r="M21" s="49" t="s">
        <v>686</v>
      </c>
      <c r="O21"/>
      <c r="P21" s="8"/>
      <c r="Q21" s="8"/>
      <c r="R21" s="8"/>
      <c r="S21" s="8"/>
      <c r="T21" s="8"/>
      <c r="U21" s="8"/>
      <c r="V21" s="8"/>
      <c r="W21" s="8"/>
      <c r="X21" s="8"/>
      <c r="Y21" s="8"/>
      <c r="Z21" s="7"/>
    </row>
    <row r="22" spans="1:26" ht="15" customHeight="1">
      <c r="B22" s="42" t="s">
        <v>392</v>
      </c>
      <c r="C22" s="32">
        <v>37933</v>
      </c>
      <c r="D22" s="1" t="s">
        <v>88</v>
      </c>
      <c r="E22" s="17">
        <v>27</v>
      </c>
      <c r="F22" s="17">
        <v>0</v>
      </c>
      <c r="G22" s="17">
        <v>0</v>
      </c>
      <c r="H22" s="17">
        <v>6</v>
      </c>
      <c r="I22" s="17">
        <v>55</v>
      </c>
      <c r="J22" s="30">
        <v>0.38732394366197181</v>
      </c>
      <c r="K22" s="17" t="s">
        <v>424</v>
      </c>
      <c r="L22" s="89" t="s">
        <v>391</v>
      </c>
      <c r="M22" s="60" t="s">
        <v>104</v>
      </c>
      <c r="O22" s="175"/>
      <c r="P22" s="8"/>
      <c r="Q22" s="8"/>
      <c r="R22" s="8"/>
      <c r="S22" s="8"/>
      <c r="T22" s="8"/>
      <c r="U22" s="8"/>
      <c r="V22" s="8"/>
      <c r="W22" s="8"/>
      <c r="X22" s="8"/>
      <c r="Y22" s="8"/>
      <c r="Z22" s="7"/>
    </row>
    <row r="23" spans="1:26" ht="15" customHeight="1">
      <c r="B23" s="42" t="s">
        <v>406</v>
      </c>
      <c r="C23" s="32">
        <v>35676</v>
      </c>
      <c r="D23" s="1" t="s">
        <v>692</v>
      </c>
      <c r="E23" s="17">
        <v>83</v>
      </c>
      <c r="F23" s="17">
        <v>2</v>
      </c>
      <c r="G23" s="17">
        <v>1</v>
      </c>
      <c r="H23" s="17">
        <v>46</v>
      </c>
      <c r="I23" s="17">
        <v>260</v>
      </c>
      <c r="J23" s="30">
        <v>0.52800000000000002</v>
      </c>
      <c r="K23" s="17" t="s">
        <v>429</v>
      </c>
      <c r="L23" s="89" t="s">
        <v>199</v>
      </c>
      <c r="M23" s="49" t="s">
        <v>9</v>
      </c>
      <c r="O23"/>
      <c r="P23" s="8"/>
      <c r="Q23" s="8"/>
      <c r="R23" s="8"/>
      <c r="S23" s="8"/>
      <c r="T23" s="8"/>
      <c r="U23" s="8"/>
      <c r="V23" s="8"/>
      <c r="W23" s="8"/>
      <c r="X23" s="8"/>
      <c r="Y23" s="8"/>
      <c r="Z23" s="7"/>
    </row>
    <row r="24" spans="1:26" ht="15" customHeight="1">
      <c r="B24" s="42" t="s">
        <v>397</v>
      </c>
      <c r="C24" s="32">
        <v>38263</v>
      </c>
      <c r="D24" s="1" t="s">
        <v>77</v>
      </c>
      <c r="E24" s="17"/>
      <c r="F24" s="17"/>
      <c r="G24" s="17"/>
      <c r="H24" s="17"/>
      <c r="I24" s="17"/>
      <c r="J24" s="30"/>
      <c r="K24" s="17" t="s">
        <v>424</v>
      </c>
      <c r="L24" s="89" t="s">
        <v>203</v>
      </c>
      <c r="M24" s="59" t="s">
        <v>78</v>
      </c>
      <c r="O24" s="175"/>
      <c r="P24" s="8"/>
      <c r="Q24" s="8"/>
      <c r="R24" s="8"/>
      <c r="S24" s="8"/>
      <c r="T24" s="8"/>
      <c r="U24" s="8"/>
      <c r="V24" s="8"/>
      <c r="W24" s="8"/>
      <c r="X24" s="8"/>
      <c r="Y24" s="8"/>
      <c r="Z24" s="7"/>
    </row>
    <row r="25" spans="1:26" ht="15" customHeight="1">
      <c r="B25" s="42" t="s">
        <v>407</v>
      </c>
      <c r="C25" s="32">
        <v>38519</v>
      </c>
      <c r="D25" s="1" t="s">
        <v>88</v>
      </c>
      <c r="E25" s="17">
        <v>18</v>
      </c>
      <c r="F25" s="17">
        <v>0</v>
      </c>
      <c r="G25" s="17">
        <v>0</v>
      </c>
      <c r="H25" s="17">
        <v>3</v>
      </c>
      <c r="I25" s="17">
        <v>37</v>
      </c>
      <c r="J25" s="30">
        <v>0.43023255813953487</v>
      </c>
      <c r="K25" s="17" t="s">
        <v>424</v>
      </c>
      <c r="L25" s="89" t="s">
        <v>391</v>
      </c>
      <c r="M25" s="49" t="s">
        <v>104</v>
      </c>
      <c r="O25"/>
      <c r="P25" s="8"/>
      <c r="Q25" s="8"/>
      <c r="R25" s="8"/>
      <c r="S25" s="8"/>
      <c r="T25" s="8"/>
      <c r="U25" s="8"/>
      <c r="V25" s="8"/>
      <c r="W25" s="8"/>
      <c r="X25" s="8"/>
      <c r="Y25" s="8"/>
      <c r="Z25" s="7"/>
    </row>
    <row r="26" spans="1:26" ht="15" customHeight="1">
      <c r="B26" s="42" t="s">
        <v>398</v>
      </c>
      <c r="C26" s="32">
        <v>38569</v>
      </c>
      <c r="D26" s="1" t="s">
        <v>694</v>
      </c>
      <c r="E26" s="17"/>
      <c r="F26" s="17"/>
      <c r="G26" s="17"/>
      <c r="H26" s="17"/>
      <c r="I26" s="17"/>
      <c r="J26" s="30"/>
      <c r="K26" s="17" t="s">
        <v>424</v>
      </c>
      <c r="L26" s="89" t="s">
        <v>695</v>
      </c>
      <c r="M26" s="59" t="s">
        <v>696</v>
      </c>
      <c r="O26" s="175"/>
      <c r="P26" s="8"/>
      <c r="Q26" s="8"/>
      <c r="R26" s="8"/>
      <c r="S26" s="8"/>
      <c r="T26" s="8"/>
      <c r="U26" s="8"/>
      <c r="V26" s="8"/>
      <c r="W26" s="8"/>
      <c r="X26" s="8"/>
      <c r="Y26" s="8"/>
      <c r="Z26" s="7"/>
    </row>
    <row r="27" spans="1:26" ht="15" customHeight="1">
      <c r="B27" s="42" t="s">
        <v>356</v>
      </c>
      <c r="C27" s="32">
        <v>36949</v>
      </c>
      <c r="D27" s="1" t="s">
        <v>88</v>
      </c>
      <c r="E27" s="17">
        <v>81</v>
      </c>
      <c r="F27" s="17">
        <v>16</v>
      </c>
      <c r="G27" s="17">
        <v>69</v>
      </c>
      <c r="H27" s="17">
        <v>70</v>
      </c>
      <c r="I27" s="17">
        <v>296</v>
      </c>
      <c r="J27" s="30">
        <v>0.57699696606276152</v>
      </c>
      <c r="K27" s="17" t="s">
        <v>424</v>
      </c>
      <c r="L27" s="89" t="s">
        <v>391</v>
      </c>
      <c r="M27" s="60" t="s">
        <v>58</v>
      </c>
      <c r="P27" s="8"/>
      <c r="Q27" s="8"/>
      <c r="R27" s="8"/>
      <c r="S27" s="8"/>
      <c r="T27" s="8"/>
      <c r="U27" s="8"/>
      <c r="V27" s="8"/>
      <c r="W27" s="8"/>
      <c r="X27" s="8"/>
      <c r="Y27" s="8"/>
      <c r="Z27" s="7"/>
    </row>
    <row r="28" spans="1:26" ht="15" customHeight="1">
      <c r="B28" s="42" t="s">
        <v>395</v>
      </c>
      <c r="C28" s="32">
        <v>38457</v>
      </c>
      <c r="D28" s="1" t="s">
        <v>292</v>
      </c>
      <c r="E28" s="17">
        <v>22</v>
      </c>
      <c r="F28" s="17">
        <v>0</v>
      </c>
      <c r="G28" s="17">
        <v>2</v>
      </c>
      <c r="H28" s="17">
        <v>5</v>
      </c>
      <c r="I28" s="17">
        <v>28</v>
      </c>
      <c r="J28" s="30">
        <v>0.41791044776119401</v>
      </c>
      <c r="K28" s="17" t="s">
        <v>424</v>
      </c>
      <c r="L28" s="89" t="s">
        <v>391</v>
      </c>
      <c r="M28" s="48" t="s">
        <v>237</v>
      </c>
      <c r="P28" s="8"/>
      <c r="Q28" s="8"/>
      <c r="R28" s="8"/>
      <c r="S28" s="8"/>
      <c r="T28" s="8"/>
      <c r="U28" s="8"/>
      <c r="V28" s="8"/>
      <c r="W28" s="8"/>
      <c r="X28" s="8"/>
      <c r="Y28" s="8"/>
      <c r="Z28" s="7"/>
    </row>
    <row r="29" spans="1:26" ht="15" customHeight="1">
      <c r="B29" s="42" t="s">
        <v>393</v>
      </c>
      <c r="C29" s="32">
        <v>38081</v>
      </c>
      <c r="D29" s="1" t="s">
        <v>292</v>
      </c>
      <c r="E29" s="17">
        <v>45</v>
      </c>
      <c r="F29" s="17">
        <v>3</v>
      </c>
      <c r="G29" s="17">
        <v>26</v>
      </c>
      <c r="H29" s="17">
        <v>31</v>
      </c>
      <c r="I29" s="17">
        <v>151</v>
      </c>
      <c r="J29" s="30">
        <v>0.57414448669201523</v>
      </c>
      <c r="K29" s="45" t="s">
        <v>424</v>
      </c>
      <c r="L29" s="90" t="s">
        <v>391</v>
      </c>
      <c r="M29" s="48" t="s">
        <v>237</v>
      </c>
      <c r="P29" s="8"/>
      <c r="Q29" s="8"/>
      <c r="R29" s="8"/>
      <c r="S29" s="8"/>
      <c r="T29" s="8"/>
      <c r="U29" s="8"/>
      <c r="V29" s="8"/>
      <c r="W29" s="8"/>
      <c r="X29" s="8"/>
      <c r="Y29" s="8"/>
      <c r="Z29" s="7"/>
    </row>
    <row r="30" spans="1:26" ht="15" customHeight="1">
      <c r="A30" s="7"/>
      <c r="B30" s="57"/>
      <c r="C30" s="149"/>
      <c r="D30" s="57"/>
      <c r="E30" s="84"/>
      <c r="F30" s="84"/>
      <c r="G30" s="84"/>
      <c r="H30" s="84"/>
      <c r="I30" s="84"/>
      <c r="J30" s="85"/>
      <c r="K30" s="85"/>
      <c r="L30" s="57"/>
      <c r="M30" s="39"/>
      <c r="P30" s="8"/>
      <c r="Q30" s="8"/>
      <c r="R30" s="8"/>
      <c r="S30" s="8"/>
      <c r="T30" s="8"/>
      <c r="U30" s="8"/>
      <c r="V30" s="8"/>
      <c r="W30" s="8"/>
      <c r="X30" s="8"/>
      <c r="Y30" s="8"/>
      <c r="Z30" s="7"/>
    </row>
    <row r="31" spans="1:26" ht="15" customHeight="1">
      <c r="A31" s="7"/>
      <c r="B31" s="3" t="s">
        <v>173</v>
      </c>
      <c r="C31" s="6"/>
      <c r="D31" s="39"/>
      <c r="E31" s="6"/>
      <c r="F31" s="6"/>
      <c r="G31" s="6"/>
      <c r="H31" s="6"/>
      <c r="I31" s="6"/>
      <c r="J31" s="6"/>
      <c r="K31" s="6"/>
      <c r="L31" s="47"/>
      <c r="M31" s="40"/>
      <c r="P31" s="8"/>
      <c r="Q31" s="8"/>
      <c r="R31" s="8"/>
      <c r="S31" s="8"/>
      <c r="T31" s="8"/>
      <c r="U31" s="8"/>
      <c r="V31" s="8"/>
      <c r="W31" s="8"/>
      <c r="X31" s="8"/>
      <c r="Y31" s="8"/>
      <c r="Z31" s="7"/>
    </row>
    <row r="32" spans="1:26" ht="15" customHeight="1">
      <c r="A32" s="7"/>
      <c r="B32" s="5" t="s">
        <v>8</v>
      </c>
      <c r="C32" s="31" t="s">
        <v>3</v>
      </c>
      <c r="D32" s="8" t="s">
        <v>6</v>
      </c>
      <c r="E32" s="9" t="s">
        <v>0</v>
      </c>
      <c r="F32" s="9" t="s">
        <v>26</v>
      </c>
      <c r="G32" s="9" t="s">
        <v>27</v>
      </c>
      <c r="H32" s="9" t="s">
        <v>1</v>
      </c>
      <c r="I32" s="9" t="s">
        <v>2</v>
      </c>
      <c r="J32" s="29" t="s">
        <v>28</v>
      </c>
      <c r="K32" s="27" t="s">
        <v>174</v>
      </c>
      <c r="L32" s="12" t="s">
        <v>175</v>
      </c>
      <c r="M32" s="41"/>
      <c r="P32" s="8"/>
      <c r="Q32" s="8"/>
      <c r="R32" s="8"/>
      <c r="S32" s="8"/>
      <c r="T32" s="8"/>
      <c r="U32" s="8"/>
      <c r="V32" s="8"/>
      <c r="W32" s="8"/>
      <c r="X32" s="8"/>
      <c r="Y32" s="8"/>
      <c r="Z32" s="7"/>
    </row>
    <row r="33" spans="1:26" ht="15" customHeight="1">
      <c r="A33" s="7"/>
      <c r="B33" s="42" t="s">
        <v>684</v>
      </c>
      <c r="C33" s="32">
        <v>33467</v>
      </c>
      <c r="D33" s="1" t="s">
        <v>687</v>
      </c>
      <c r="E33" s="17">
        <v>256</v>
      </c>
      <c r="F33" s="17">
        <v>11</v>
      </c>
      <c r="G33" s="17">
        <v>43</v>
      </c>
      <c r="H33" s="17">
        <v>115</v>
      </c>
      <c r="I33" s="17">
        <v>574</v>
      </c>
      <c r="J33" s="30">
        <v>0.46800000000000003</v>
      </c>
      <c r="K33" s="28">
        <v>396</v>
      </c>
      <c r="L33" s="151" t="s">
        <v>283</v>
      </c>
      <c r="M33" s="48"/>
      <c r="P33" s="8"/>
      <c r="Q33" s="8"/>
      <c r="R33" s="8"/>
      <c r="S33" s="8"/>
      <c r="T33" s="8"/>
      <c r="U33" s="8"/>
      <c r="V33" s="8"/>
      <c r="W33" s="8"/>
      <c r="X33" s="8"/>
      <c r="Y33" s="8"/>
      <c r="Z33" s="7"/>
    </row>
    <row r="34" spans="1:26" ht="15" customHeight="1">
      <c r="A34" s="7"/>
      <c r="B34" s="42" t="s">
        <v>683</v>
      </c>
      <c r="C34" s="32">
        <v>35733</v>
      </c>
      <c r="D34" s="1" t="s">
        <v>292</v>
      </c>
      <c r="E34" s="17">
        <v>129</v>
      </c>
      <c r="F34" s="17">
        <v>4</v>
      </c>
      <c r="G34" s="17">
        <v>50</v>
      </c>
      <c r="H34" s="17">
        <v>40</v>
      </c>
      <c r="I34" s="17">
        <v>349</v>
      </c>
      <c r="J34" s="30">
        <v>0.49099999999999999</v>
      </c>
      <c r="K34" s="28">
        <v>209.7</v>
      </c>
      <c r="L34" s="151" t="s">
        <v>289</v>
      </c>
      <c r="M34" s="48"/>
      <c r="P34" s="8"/>
      <c r="Q34" s="8"/>
      <c r="R34" s="8"/>
      <c r="S34" s="8"/>
      <c r="T34" s="8"/>
      <c r="U34" s="8"/>
      <c r="V34" s="8"/>
      <c r="W34" s="8"/>
      <c r="X34" s="8"/>
      <c r="Y34" s="8"/>
      <c r="Z34" s="7"/>
    </row>
    <row r="35" spans="1:26" ht="15" customHeight="1">
      <c r="B35" s="42" t="s">
        <v>406</v>
      </c>
      <c r="C35" s="32">
        <v>35676</v>
      </c>
      <c r="D35" s="1" t="s">
        <v>692</v>
      </c>
      <c r="E35" s="17">
        <v>105</v>
      </c>
      <c r="F35" s="17">
        <v>2</v>
      </c>
      <c r="G35" s="17">
        <v>7</v>
      </c>
      <c r="H35" s="17">
        <v>95</v>
      </c>
      <c r="I35" s="17">
        <v>377</v>
      </c>
      <c r="J35" s="30">
        <v>0.54796511627906974</v>
      </c>
      <c r="K35" s="28">
        <v>108</v>
      </c>
      <c r="L35" s="151" t="s">
        <v>693</v>
      </c>
      <c r="M35" s="48"/>
      <c r="P35" s="8"/>
      <c r="Q35" s="8"/>
      <c r="R35" s="8"/>
      <c r="S35" s="8"/>
      <c r="T35" s="8"/>
      <c r="U35" s="8"/>
      <c r="V35" s="8"/>
      <c r="W35" s="8"/>
      <c r="X35" s="8"/>
      <c r="Y35" s="8"/>
    </row>
    <row r="36" spans="1:26" ht="15" customHeight="1">
      <c r="B36" s="42" t="s">
        <v>355</v>
      </c>
      <c r="C36" s="32">
        <v>34234</v>
      </c>
      <c r="D36" s="1" t="s">
        <v>84</v>
      </c>
      <c r="E36" s="17">
        <v>114</v>
      </c>
      <c r="F36" s="17">
        <v>1</v>
      </c>
      <c r="G36" s="17">
        <v>24</v>
      </c>
      <c r="H36" s="17">
        <v>10</v>
      </c>
      <c r="I36" s="17">
        <v>132</v>
      </c>
      <c r="J36" s="30">
        <v>0.35</v>
      </c>
      <c r="K36" s="28">
        <v>96</v>
      </c>
      <c r="L36" s="151" t="s">
        <v>688</v>
      </c>
      <c r="M36" s="48"/>
      <c r="P36" s="8"/>
      <c r="Q36" s="8"/>
      <c r="R36" s="8"/>
      <c r="S36" s="8"/>
      <c r="T36" s="8"/>
      <c r="U36" s="8"/>
      <c r="V36" s="8"/>
      <c r="W36" s="8"/>
      <c r="X36" s="8"/>
      <c r="Y36" s="8"/>
    </row>
    <row r="37" spans="1:26" ht="15" customHeight="1">
      <c r="B37" s="42" t="s">
        <v>402</v>
      </c>
      <c r="C37" s="32">
        <v>37928</v>
      </c>
      <c r="D37" s="1" t="s">
        <v>689</v>
      </c>
      <c r="E37" s="17">
        <v>10</v>
      </c>
      <c r="F37" s="17">
        <v>0</v>
      </c>
      <c r="G37" s="17">
        <v>1</v>
      </c>
      <c r="H37" s="17">
        <v>5</v>
      </c>
      <c r="I37" s="17">
        <v>29</v>
      </c>
      <c r="J37" s="30">
        <v>0.63</v>
      </c>
      <c r="K37" s="28">
        <v>18.7</v>
      </c>
      <c r="L37" s="151" t="s">
        <v>283</v>
      </c>
      <c r="M37" s="48"/>
      <c r="P37" s="8"/>
      <c r="Q37" s="8"/>
      <c r="R37" s="8"/>
      <c r="S37" s="8"/>
      <c r="T37" s="8"/>
      <c r="U37" s="8"/>
      <c r="V37" s="8"/>
      <c r="W37" s="8"/>
      <c r="X37" s="8"/>
      <c r="Y37" s="8"/>
    </row>
    <row r="38" spans="1:26" ht="15" customHeight="1">
      <c r="B38" s="42" t="s">
        <v>403</v>
      </c>
      <c r="C38" s="32">
        <v>37305</v>
      </c>
      <c r="D38" s="1" t="s">
        <v>66</v>
      </c>
      <c r="E38" s="17">
        <v>2</v>
      </c>
      <c r="F38" s="17">
        <v>0</v>
      </c>
      <c r="G38" s="17">
        <v>0</v>
      </c>
      <c r="H38" s="17">
        <v>0</v>
      </c>
      <c r="I38" s="17">
        <v>4</v>
      </c>
      <c r="J38" s="30">
        <v>0.57099999999999995</v>
      </c>
      <c r="K38" s="28">
        <v>2</v>
      </c>
      <c r="L38" s="151" t="s">
        <v>283</v>
      </c>
      <c r="M38" s="48"/>
      <c r="P38" s="8"/>
      <c r="Q38" s="8"/>
      <c r="R38" s="8"/>
      <c r="S38" s="8"/>
      <c r="T38" s="8"/>
      <c r="U38" s="8"/>
      <c r="V38" s="8"/>
      <c r="W38" s="8"/>
      <c r="X38" s="8"/>
      <c r="Y38" s="8"/>
    </row>
    <row r="39" spans="1:26" ht="15" customHeight="1">
      <c r="B39" s="43" t="s">
        <v>397</v>
      </c>
      <c r="C39" s="50">
        <v>38263</v>
      </c>
      <c r="D39" s="51" t="s">
        <v>77</v>
      </c>
      <c r="E39" s="45">
        <v>6</v>
      </c>
      <c r="F39" s="45">
        <v>0</v>
      </c>
      <c r="G39" s="45">
        <v>0</v>
      </c>
      <c r="H39" s="45">
        <v>0</v>
      </c>
      <c r="I39" s="45">
        <v>0</v>
      </c>
      <c r="J39" s="52">
        <v>0</v>
      </c>
      <c r="K39" s="53">
        <v>2</v>
      </c>
      <c r="L39" s="153" t="s">
        <v>203</v>
      </c>
      <c r="M39" s="54"/>
      <c r="P39" s="8"/>
      <c r="Q39" s="8"/>
      <c r="R39" s="8"/>
      <c r="S39" s="8"/>
      <c r="T39" s="8"/>
      <c r="U39" s="8"/>
      <c r="V39" s="8"/>
      <c r="W39" s="8"/>
      <c r="X39" s="8"/>
      <c r="Y39" s="8"/>
    </row>
    <row r="40" spans="1:26" ht="15" customHeight="1">
      <c r="P40" s="8"/>
      <c r="Q40" s="8"/>
      <c r="R40" s="8"/>
      <c r="S40" s="8"/>
      <c r="T40" s="8"/>
      <c r="U40" s="8"/>
      <c r="V40" s="8"/>
      <c r="W40" s="8"/>
      <c r="X40" s="8"/>
      <c r="Y40" s="8"/>
    </row>
    <row r="41" spans="1:26" ht="15" customHeight="1">
      <c r="P41" s="8"/>
      <c r="Q41" s="8"/>
      <c r="R41" s="8"/>
      <c r="S41" s="8"/>
      <c r="T41" s="8"/>
      <c r="U41" s="8"/>
      <c r="V41" s="8"/>
      <c r="W41" s="8"/>
      <c r="X41" s="8"/>
      <c r="Y41" s="8"/>
    </row>
    <row r="42" spans="1:26" ht="15" customHeight="1">
      <c r="P42" s="8"/>
      <c r="Q42" s="8"/>
      <c r="R42" s="8"/>
    </row>
    <row r="43" spans="1:26" ht="15" customHeight="1">
      <c r="P43" s="8"/>
      <c r="Q43" s="8"/>
      <c r="R43" s="8"/>
      <c r="S43" s="8"/>
      <c r="T43" s="8"/>
      <c r="U43" s="8"/>
      <c r="V43" s="8"/>
      <c r="W43" s="8"/>
      <c r="X43" s="8"/>
      <c r="Y43" s="8"/>
    </row>
    <row r="44" spans="1:26" ht="15" customHeight="1">
      <c r="P44" s="8"/>
      <c r="Q44" s="8"/>
      <c r="R44" s="8"/>
      <c r="S44" s="8"/>
      <c r="T44" s="8"/>
      <c r="U44" s="8"/>
      <c r="V44" s="8"/>
      <c r="W44" s="8"/>
      <c r="X44" s="8"/>
      <c r="Y44" s="8"/>
    </row>
    <row r="45" spans="1:26" ht="15" customHeight="1">
      <c r="P45" s="8"/>
      <c r="Q45" s="8"/>
      <c r="R45" s="8"/>
      <c r="S45" s="8"/>
      <c r="T45" s="8"/>
      <c r="U45" s="8"/>
      <c r="V45" s="8"/>
      <c r="W45" s="8"/>
      <c r="X45" s="8"/>
      <c r="Y45" s="8"/>
    </row>
    <row r="46" spans="1:26" ht="15" customHeight="1">
      <c r="P46" s="8"/>
      <c r="Q46" s="8"/>
      <c r="R46" s="8"/>
      <c r="S46" s="8"/>
      <c r="T46" s="8"/>
      <c r="U46" s="8"/>
      <c r="V46" s="8"/>
      <c r="W46" s="8"/>
      <c r="X46" s="8"/>
      <c r="Y46" s="8"/>
    </row>
    <row r="47" spans="1:26" ht="15" customHeight="1">
      <c r="P47" s="8"/>
      <c r="Q47" s="8"/>
      <c r="R47" s="8"/>
      <c r="S47" s="8"/>
      <c r="T47" s="8"/>
      <c r="U47" s="8"/>
      <c r="V47" s="8"/>
      <c r="W47" s="8"/>
      <c r="X47" s="8"/>
      <c r="Y47" s="8"/>
    </row>
    <row r="48" spans="1:26" ht="15" customHeight="1">
      <c r="P48" s="8"/>
      <c r="Q48" s="8"/>
      <c r="R48" s="8"/>
      <c r="S48" s="8"/>
      <c r="T48" s="8"/>
      <c r="U48" s="8"/>
      <c r="V48" s="8"/>
      <c r="W48" s="8"/>
      <c r="X48" s="8"/>
      <c r="Y48" s="8"/>
    </row>
    <row r="49" spans="16:25" ht="15" customHeight="1">
      <c r="P49" s="8"/>
      <c r="Q49" s="8"/>
      <c r="R49" s="8"/>
      <c r="S49" s="8"/>
      <c r="T49" s="8"/>
      <c r="U49" s="8"/>
      <c r="V49" s="8"/>
      <c r="W49" s="8"/>
      <c r="X49" s="8"/>
      <c r="Y49" s="8"/>
    </row>
    <row r="50" spans="16:25" ht="15" customHeight="1">
      <c r="P50" s="8"/>
      <c r="Q50" s="8"/>
      <c r="R50" s="8"/>
      <c r="S50" s="8"/>
      <c r="T50" s="8"/>
      <c r="U50" s="8"/>
      <c r="V50" s="8"/>
      <c r="W50" s="8"/>
      <c r="X50" s="8"/>
      <c r="Y50" s="8"/>
    </row>
    <row r="51" spans="16:25">
      <c r="P51" s="8"/>
      <c r="Q51" s="8"/>
      <c r="R51" s="8"/>
      <c r="S51" s="8"/>
      <c r="T51" s="8"/>
      <c r="U51" s="8"/>
      <c r="V51" s="8"/>
      <c r="W51" s="8"/>
      <c r="X51" s="8"/>
      <c r="Y51" s="8"/>
    </row>
    <row r="52" spans="16:25">
      <c r="P52" s="8"/>
      <c r="Q52" s="8"/>
      <c r="R52" s="8"/>
      <c r="S52" s="8"/>
      <c r="T52" s="8"/>
      <c r="U52" s="8"/>
      <c r="V52" s="8"/>
      <c r="W52" s="8"/>
      <c r="X52" s="8"/>
      <c r="Y52" s="8"/>
    </row>
    <row r="53" spans="16:25">
      <c r="P53" s="8"/>
      <c r="Q53" s="8"/>
      <c r="R53" s="8"/>
      <c r="S53" s="8"/>
      <c r="T53" s="8"/>
      <c r="U53" s="8"/>
      <c r="V53" s="8"/>
      <c r="W53" s="8"/>
      <c r="X53" s="8"/>
      <c r="Y53" s="8"/>
    </row>
    <row r="54" spans="16:25">
      <c r="P54" s="8"/>
      <c r="Q54" s="8"/>
      <c r="R54" s="8"/>
      <c r="S54" s="8"/>
      <c r="T54" s="8"/>
      <c r="U54" s="8"/>
      <c r="V54" s="8"/>
      <c r="W54" s="8"/>
      <c r="X54" s="8"/>
      <c r="Y54" s="8"/>
    </row>
    <row r="55" spans="16:25">
      <c r="P55" s="8"/>
      <c r="Q55" s="8"/>
      <c r="R55" s="8"/>
      <c r="S55" s="8"/>
      <c r="T55" s="8"/>
      <c r="U55" s="8"/>
      <c r="V55" s="8"/>
      <c r="W55" s="8"/>
      <c r="X55" s="8"/>
      <c r="Y55" s="8"/>
    </row>
    <row r="56" spans="16:25">
      <c r="P56" s="8"/>
      <c r="Q56" s="8"/>
      <c r="R56" s="8"/>
      <c r="S56" s="8"/>
      <c r="T56" s="8"/>
      <c r="U56" s="8"/>
      <c r="V56" s="8"/>
      <c r="W56" s="8"/>
      <c r="X56" s="8"/>
      <c r="Y56" s="8"/>
    </row>
    <row r="57" spans="16:25">
      <c r="P57" s="8"/>
      <c r="Q57" s="8"/>
      <c r="R57" s="8"/>
      <c r="S57" s="8"/>
      <c r="T57" s="8"/>
      <c r="U57" s="8"/>
      <c r="V57" s="8"/>
      <c r="W57" s="8"/>
      <c r="X57" s="8"/>
      <c r="Y57" s="8"/>
    </row>
    <row r="58" spans="16:25">
      <c r="P58" s="8"/>
      <c r="Q58" s="8"/>
      <c r="R58" s="8"/>
      <c r="S58" s="8"/>
      <c r="T58" s="8"/>
      <c r="U58" s="8"/>
      <c r="V58" s="8"/>
      <c r="W58" s="8"/>
      <c r="X58" s="8"/>
      <c r="Y58" s="8"/>
    </row>
    <row r="59" spans="16:25">
      <c r="P59" s="8"/>
      <c r="Q59" s="8"/>
      <c r="R59" s="8"/>
      <c r="S59" s="8"/>
      <c r="T59" s="8"/>
      <c r="U59" s="8"/>
      <c r="V59" s="8"/>
      <c r="W59" s="8"/>
      <c r="X59" s="8"/>
      <c r="Y59" s="8"/>
    </row>
  </sheetData>
  <sortState xmlns:xlrd2="http://schemas.microsoft.com/office/spreadsheetml/2017/richdata2" ref="B33:M39">
    <sortCondition descending="1" ref="K33:K3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75"/>
  <sheetViews>
    <sheetView topLeftCell="A4" zoomScale="97" zoomScaleNormal="97" workbookViewId="0">
      <selection activeCell="D14" sqref="D14"/>
    </sheetView>
  </sheetViews>
  <sheetFormatPr defaultColWidth="9.140625" defaultRowHeight="15"/>
  <cols>
    <col min="1" max="1" width="4.7109375" style="9" customWidth="1"/>
    <col min="2" max="2" width="20.5703125" style="8" customWidth="1"/>
    <col min="3" max="3" width="13.140625" style="9" customWidth="1"/>
    <col min="4" max="4" width="12.42578125" style="8" customWidth="1"/>
    <col min="5" max="9" width="6.7109375" style="9" customWidth="1"/>
    <col min="10" max="10" width="9" style="9" customWidth="1"/>
    <col min="11" max="11" width="12.140625" style="9" bestFit="1" customWidth="1"/>
    <col min="12" max="12" width="8.7109375" style="9" customWidth="1"/>
    <col min="13" max="13" width="27.28515625" style="1" bestFit="1" customWidth="1"/>
    <col min="14" max="14" width="9.140625" style="17"/>
    <col min="15" max="15" width="7.42578125" style="8" customWidth="1"/>
    <col min="16" max="25" width="5.28515625" style="9" customWidth="1"/>
    <col min="26" max="28" width="9.140625" style="1"/>
    <col min="29" max="29" width="20.28515625" style="1" bestFit="1" customWidth="1"/>
    <col min="30" max="30" width="20.28515625" style="1" customWidth="1"/>
    <col min="31" max="16384" width="9.140625" style="1"/>
  </cols>
  <sheetData>
    <row r="1" spans="1:34" s="16" customFormat="1" ht="18.75">
      <c r="A1" s="1"/>
      <c r="B1" s="92" t="s">
        <v>347</v>
      </c>
      <c r="C1" s="9"/>
      <c r="D1" s="2"/>
      <c r="E1" s="17"/>
      <c r="F1" s="17"/>
      <c r="G1" s="17"/>
      <c r="H1" s="17"/>
      <c r="I1" s="17"/>
      <c r="J1" s="17"/>
      <c r="K1" s="17"/>
      <c r="L1" s="17"/>
      <c r="N1" s="17"/>
      <c r="O1" s="92" t="s">
        <v>347</v>
      </c>
      <c r="P1" s="92"/>
      <c r="Q1" s="92"/>
      <c r="R1" s="92"/>
      <c r="S1" s="92"/>
      <c r="T1" s="92"/>
      <c r="U1" s="92"/>
      <c r="V1" s="92"/>
      <c r="W1" s="92"/>
      <c r="X1" s="92"/>
      <c r="Y1" s="92"/>
    </row>
    <row r="2" spans="1:34">
      <c r="A2" s="1"/>
      <c r="B2" s="141" t="s">
        <v>7</v>
      </c>
      <c r="C2" s="80" t="s">
        <v>348</v>
      </c>
      <c r="D2" s="63"/>
      <c r="E2" s="6"/>
      <c r="F2" s="6"/>
      <c r="G2" s="6"/>
      <c r="H2" s="6"/>
      <c r="I2" s="6"/>
      <c r="J2" s="6"/>
      <c r="K2" s="6"/>
      <c r="L2" s="6"/>
      <c r="M2" s="40"/>
      <c r="O2" s="122" t="s">
        <v>40</v>
      </c>
      <c r="P2" s="123">
        <v>0</v>
      </c>
      <c r="Q2" s="123">
        <v>1</v>
      </c>
      <c r="R2" s="123">
        <v>2</v>
      </c>
      <c r="S2" s="123">
        <v>3</v>
      </c>
      <c r="T2" s="123">
        <v>4</v>
      </c>
      <c r="U2" s="123">
        <v>5</v>
      </c>
      <c r="V2" s="123">
        <v>6</v>
      </c>
      <c r="W2" s="123">
        <v>7</v>
      </c>
      <c r="X2" s="123">
        <v>8</v>
      </c>
      <c r="Y2" s="123">
        <v>9</v>
      </c>
    </row>
    <row r="3" spans="1:34">
      <c r="A3" s="1"/>
      <c r="B3" s="142" t="s">
        <v>60</v>
      </c>
      <c r="C3" s="143" t="s">
        <v>727</v>
      </c>
      <c r="D3" s="2"/>
      <c r="M3" s="41"/>
      <c r="O3" s="130" t="s">
        <v>46</v>
      </c>
      <c r="P3" s="125" t="s">
        <v>42</v>
      </c>
      <c r="Q3" s="125" t="s">
        <v>42</v>
      </c>
      <c r="R3" s="125">
        <v>6</v>
      </c>
      <c r="S3" s="125">
        <v>7</v>
      </c>
      <c r="T3" s="125" t="s">
        <v>42</v>
      </c>
      <c r="U3" s="125">
        <v>8</v>
      </c>
      <c r="V3" s="125">
        <v>9</v>
      </c>
      <c r="W3" s="125" t="s">
        <v>42</v>
      </c>
      <c r="X3" s="125" t="s">
        <v>42</v>
      </c>
      <c r="Y3" s="125">
        <v>8</v>
      </c>
    </row>
    <row r="4" spans="1:34">
      <c r="A4" s="1"/>
      <c r="B4" s="142" t="s">
        <v>61</v>
      </c>
      <c r="C4" s="18" t="s">
        <v>728</v>
      </c>
      <c r="D4" s="2"/>
      <c r="M4" s="41"/>
      <c r="O4" s="130" t="s">
        <v>47</v>
      </c>
      <c r="P4" s="125">
        <v>9</v>
      </c>
      <c r="Q4" s="125">
        <v>6</v>
      </c>
      <c r="R4" s="125">
        <v>5</v>
      </c>
      <c r="S4" s="125">
        <v>4</v>
      </c>
      <c r="T4" s="125">
        <v>6</v>
      </c>
      <c r="U4" s="125">
        <v>5</v>
      </c>
      <c r="V4" s="125">
        <v>3</v>
      </c>
      <c r="W4" s="125">
        <v>7</v>
      </c>
      <c r="X4" s="125">
        <v>7</v>
      </c>
      <c r="Y4" s="125">
        <v>6</v>
      </c>
    </row>
    <row r="5" spans="1:34">
      <c r="A5" s="1"/>
      <c r="B5" s="142" t="s">
        <v>4</v>
      </c>
      <c r="C5" s="143" t="s">
        <v>361</v>
      </c>
      <c r="D5" s="2"/>
      <c r="M5" s="41"/>
      <c r="O5" s="130" t="s">
        <v>48</v>
      </c>
      <c r="P5" s="125">
        <v>4</v>
      </c>
      <c r="Q5" s="125">
        <v>5</v>
      </c>
      <c r="R5" s="125">
        <v>7</v>
      </c>
      <c r="S5" s="125">
        <v>6</v>
      </c>
      <c r="T5" s="126">
        <v>4</v>
      </c>
      <c r="U5" s="126">
        <v>9</v>
      </c>
      <c r="V5" s="125">
        <v>4</v>
      </c>
      <c r="W5" s="126">
        <v>7</v>
      </c>
      <c r="X5" s="126">
        <v>7</v>
      </c>
      <c r="Y5" s="126">
        <v>4</v>
      </c>
    </row>
    <row r="6" spans="1:34">
      <c r="A6" s="1"/>
      <c r="B6" s="144" t="s">
        <v>5</v>
      </c>
      <c r="C6" s="64" t="s">
        <v>349</v>
      </c>
      <c r="D6" s="65"/>
      <c r="E6" s="55"/>
      <c r="F6" s="55"/>
      <c r="G6" s="55"/>
      <c r="H6" s="55"/>
      <c r="I6" s="55"/>
      <c r="J6" s="55"/>
      <c r="K6" s="55"/>
      <c r="L6" s="55"/>
      <c r="M6" s="46"/>
      <c r="O6" s="130" t="s">
        <v>49</v>
      </c>
      <c r="P6" s="126">
        <v>9</v>
      </c>
      <c r="Q6" s="125">
        <v>1</v>
      </c>
      <c r="R6" s="126">
        <v>5</v>
      </c>
      <c r="S6" s="126">
        <v>7</v>
      </c>
      <c r="T6" s="126">
        <v>4</v>
      </c>
      <c r="U6" s="126">
        <v>1</v>
      </c>
      <c r="V6" s="127">
        <v>12</v>
      </c>
      <c r="W6" s="126">
        <v>5</v>
      </c>
      <c r="X6" s="126">
        <v>7</v>
      </c>
      <c r="Y6" s="126">
        <v>3</v>
      </c>
    </row>
    <row r="7" spans="1:34">
      <c r="A7" s="8"/>
      <c r="M7" s="8"/>
      <c r="O7" s="122" t="s">
        <v>95</v>
      </c>
      <c r="P7" s="126">
        <v>5</v>
      </c>
      <c r="Q7" s="126">
        <v>8</v>
      </c>
      <c r="R7" s="125">
        <v>5</v>
      </c>
      <c r="S7" s="126">
        <v>1</v>
      </c>
      <c r="T7" s="124"/>
      <c r="U7" s="124"/>
      <c r="V7" s="124"/>
      <c r="W7" s="124"/>
      <c r="X7" s="124"/>
      <c r="Y7" s="124"/>
    </row>
    <row r="8" spans="1:34">
      <c r="A8" s="8"/>
      <c r="B8" s="3" t="s">
        <v>50</v>
      </c>
      <c r="C8" s="6"/>
      <c r="D8" s="39"/>
      <c r="E8" s="6"/>
      <c r="F8" s="6"/>
      <c r="G8" s="6"/>
      <c r="H8" s="6"/>
      <c r="I8" s="6"/>
      <c r="J8" s="6"/>
      <c r="K8" s="6"/>
      <c r="L8" s="6"/>
      <c r="M8" s="40"/>
    </row>
    <row r="9" spans="1:34">
      <c r="A9" s="8"/>
      <c r="B9" s="5" t="s">
        <v>8</v>
      </c>
      <c r="C9" s="31" t="s">
        <v>3</v>
      </c>
      <c r="D9" s="8" t="s">
        <v>6</v>
      </c>
      <c r="E9" s="9" t="s">
        <v>0</v>
      </c>
      <c r="F9" s="9" t="s">
        <v>26</v>
      </c>
      <c r="G9" s="9" t="s">
        <v>27</v>
      </c>
      <c r="H9" s="9" t="s">
        <v>1</v>
      </c>
      <c r="I9" s="9" t="s">
        <v>2</v>
      </c>
      <c r="J9" s="29" t="s">
        <v>28</v>
      </c>
      <c r="K9" s="9" t="s">
        <v>422</v>
      </c>
      <c r="L9" s="152" t="s">
        <v>434</v>
      </c>
      <c r="M9" s="56" t="s">
        <v>33</v>
      </c>
      <c r="O9" s="33" t="s">
        <v>179</v>
      </c>
      <c r="P9" s="119"/>
      <c r="Q9" s="25" t="s">
        <v>301</v>
      </c>
      <c r="R9" s="26"/>
      <c r="S9" s="26"/>
      <c r="T9" s="36" t="s">
        <v>302</v>
      </c>
      <c r="U9" s="37"/>
      <c r="V9" s="38"/>
      <c r="W9" s="70" t="s">
        <v>220</v>
      </c>
      <c r="X9" s="68"/>
      <c r="Y9" s="69"/>
    </row>
    <row r="10" spans="1:34">
      <c r="A10" s="8"/>
      <c r="B10" s="42" t="s">
        <v>708</v>
      </c>
      <c r="C10" s="32">
        <v>38727</v>
      </c>
      <c r="D10" s="1" t="s">
        <v>290</v>
      </c>
      <c r="E10" s="17"/>
      <c r="F10" s="17"/>
      <c r="G10" s="17"/>
      <c r="H10" s="17"/>
      <c r="I10" s="17"/>
      <c r="J10" s="30"/>
      <c r="K10" s="17" t="s">
        <v>424</v>
      </c>
      <c r="L10" s="16" t="s">
        <v>729</v>
      </c>
      <c r="M10" s="48" t="s">
        <v>25</v>
      </c>
      <c r="O10" s="140"/>
      <c r="P10" s="8"/>
      <c r="Q10" s="8"/>
      <c r="R10" s="8"/>
      <c r="S10" s="17"/>
      <c r="T10" s="17"/>
      <c r="U10" s="17"/>
      <c r="V10" s="8"/>
      <c r="W10" s="8"/>
      <c r="X10" s="8"/>
      <c r="Y10" s="8"/>
    </row>
    <row r="11" spans="1:34">
      <c r="A11" s="8"/>
      <c r="B11" s="42" t="s">
        <v>701</v>
      </c>
      <c r="C11" s="32">
        <v>39157</v>
      </c>
      <c r="D11" s="1"/>
      <c r="E11" s="17"/>
      <c r="F11" s="17"/>
      <c r="G11" s="17"/>
      <c r="H11" s="17"/>
      <c r="I11" s="17"/>
      <c r="J11" s="30"/>
      <c r="K11" s="17" t="s">
        <v>424</v>
      </c>
      <c r="L11" s="16" t="s">
        <v>729</v>
      </c>
      <c r="M11" s="48" t="s">
        <v>63</v>
      </c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</row>
    <row r="12" spans="1:34">
      <c r="A12" s="8"/>
      <c r="B12" s="42" t="s">
        <v>704</v>
      </c>
      <c r="C12" s="32">
        <v>37786</v>
      </c>
      <c r="D12" s="1" t="s">
        <v>732</v>
      </c>
      <c r="E12" s="17"/>
      <c r="F12" s="17"/>
      <c r="G12" s="17"/>
      <c r="H12" s="17"/>
      <c r="I12" s="17"/>
      <c r="J12" s="30"/>
      <c r="K12" s="17" t="s">
        <v>424</v>
      </c>
      <c r="L12" s="16" t="s">
        <v>729</v>
      </c>
      <c r="M12" s="48" t="s">
        <v>63</v>
      </c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</row>
    <row r="13" spans="1:34">
      <c r="A13" s="8"/>
      <c r="B13" s="42" t="s">
        <v>702</v>
      </c>
      <c r="C13" s="32">
        <v>38784</v>
      </c>
      <c r="D13" s="1"/>
      <c r="E13" s="17"/>
      <c r="F13" s="17"/>
      <c r="G13" s="17"/>
      <c r="H13" s="17"/>
      <c r="I13" s="17"/>
      <c r="J13" s="30"/>
      <c r="K13" s="17" t="s">
        <v>424</v>
      </c>
      <c r="L13" s="16" t="s">
        <v>729</v>
      </c>
      <c r="M13" s="48" t="s">
        <v>63</v>
      </c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</row>
    <row r="14" spans="1:34">
      <c r="A14" s="8"/>
      <c r="B14" s="42" t="s">
        <v>697</v>
      </c>
      <c r="C14" s="32">
        <v>36957</v>
      </c>
      <c r="D14" s="1" t="s">
        <v>163</v>
      </c>
      <c r="E14" s="17">
        <v>32</v>
      </c>
      <c r="F14" s="17">
        <v>3</v>
      </c>
      <c r="G14" s="17">
        <v>3</v>
      </c>
      <c r="H14" s="17">
        <v>33</v>
      </c>
      <c r="I14" s="17">
        <v>115</v>
      </c>
      <c r="J14" s="30">
        <f>PRODUCT(115/188)</f>
        <v>0.61170212765957444</v>
      </c>
      <c r="K14" s="17" t="s">
        <v>424</v>
      </c>
      <c r="L14" s="16" t="s">
        <v>203</v>
      </c>
      <c r="M14" s="48" t="s">
        <v>164</v>
      </c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</row>
    <row r="15" spans="1:34">
      <c r="A15" s="8"/>
      <c r="B15" s="42" t="s">
        <v>699</v>
      </c>
      <c r="C15" s="32">
        <v>38720</v>
      </c>
      <c r="D15" s="1" t="s">
        <v>20</v>
      </c>
      <c r="E15" s="17"/>
      <c r="F15" s="17"/>
      <c r="G15" s="17"/>
      <c r="H15" s="17"/>
      <c r="I15" s="17"/>
      <c r="J15" s="30"/>
      <c r="K15" s="17" t="s">
        <v>424</v>
      </c>
      <c r="L15" s="16" t="s">
        <v>729</v>
      </c>
      <c r="M15" s="48" t="s">
        <v>63</v>
      </c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</row>
    <row r="16" spans="1:34">
      <c r="A16" s="8"/>
      <c r="B16" s="42" t="s">
        <v>709</v>
      </c>
      <c r="C16" s="32">
        <v>38923</v>
      </c>
      <c r="D16" s="1" t="s">
        <v>81</v>
      </c>
      <c r="E16" s="17"/>
      <c r="F16" s="17"/>
      <c r="G16" s="17"/>
      <c r="H16" s="17"/>
      <c r="I16" s="17"/>
      <c r="J16" s="30"/>
      <c r="K16" s="17" t="s">
        <v>424</v>
      </c>
      <c r="L16" s="16" t="s">
        <v>729</v>
      </c>
      <c r="M16" s="48" t="s">
        <v>63</v>
      </c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</row>
    <row r="17" spans="1:34">
      <c r="A17" s="8"/>
      <c r="B17" s="42" t="s">
        <v>705</v>
      </c>
      <c r="C17" s="32">
        <v>39217</v>
      </c>
      <c r="D17" s="1"/>
      <c r="E17" s="17"/>
      <c r="F17" s="17"/>
      <c r="G17" s="17"/>
      <c r="H17" s="17"/>
      <c r="I17" s="17"/>
      <c r="J17" s="30"/>
      <c r="K17" s="17" t="s">
        <v>424</v>
      </c>
      <c r="L17" s="16" t="s">
        <v>729</v>
      </c>
      <c r="M17" s="48" t="s">
        <v>63</v>
      </c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</row>
    <row r="18" spans="1:34">
      <c r="A18" s="8"/>
      <c r="B18" s="42" t="s">
        <v>710</v>
      </c>
      <c r="C18" s="32">
        <v>39396</v>
      </c>
      <c r="D18" s="1"/>
      <c r="E18" s="17"/>
      <c r="F18" s="17"/>
      <c r="G18" s="17"/>
      <c r="H18" s="17"/>
      <c r="I18" s="17"/>
      <c r="J18" s="30"/>
      <c r="K18" s="17" t="s">
        <v>424</v>
      </c>
      <c r="L18" s="16" t="s">
        <v>730</v>
      </c>
      <c r="M18" s="48" t="s">
        <v>76</v>
      </c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</row>
    <row r="19" spans="1:34">
      <c r="A19" s="8"/>
      <c r="B19" s="42" t="s">
        <v>711</v>
      </c>
      <c r="C19" s="32">
        <v>38736</v>
      </c>
      <c r="D19" s="1" t="s">
        <v>53</v>
      </c>
      <c r="E19" s="17"/>
      <c r="F19" s="17"/>
      <c r="G19" s="17"/>
      <c r="H19" s="17"/>
      <c r="I19" s="17"/>
      <c r="J19" s="30"/>
      <c r="K19" s="17" t="s">
        <v>424</v>
      </c>
      <c r="L19" s="16" t="s">
        <v>729</v>
      </c>
      <c r="M19" s="48" t="s">
        <v>54</v>
      </c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</row>
    <row r="20" spans="1:34">
      <c r="A20" s="8"/>
      <c r="B20" s="42" t="s">
        <v>706</v>
      </c>
      <c r="C20" s="32">
        <v>37663</v>
      </c>
      <c r="D20" s="1" t="s">
        <v>160</v>
      </c>
      <c r="E20" s="17"/>
      <c r="F20" s="17"/>
      <c r="G20" s="17"/>
      <c r="H20" s="17"/>
      <c r="I20" s="17"/>
      <c r="J20" s="30"/>
      <c r="K20" s="17" t="s">
        <v>424</v>
      </c>
      <c r="L20" s="16" t="s">
        <v>731</v>
      </c>
      <c r="M20" s="48" t="s">
        <v>161</v>
      </c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</row>
    <row r="21" spans="1:34">
      <c r="A21" s="8"/>
      <c r="B21" s="42" t="s">
        <v>707</v>
      </c>
      <c r="C21" s="32">
        <v>38855</v>
      </c>
      <c r="D21" s="1" t="s">
        <v>81</v>
      </c>
      <c r="E21" s="17"/>
      <c r="F21" s="17"/>
      <c r="G21" s="17"/>
      <c r="H21" s="17"/>
      <c r="I21" s="17"/>
      <c r="J21" s="30"/>
      <c r="K21" s="17" t="s">
        <v>424</v>
      </c>
      <c r="L21" s="16" t="s">
        <v>729</v>
      </c>
      <c r="M21" s="48" t="s">
        <v>63</v>
      </c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</row>
    <row r="22" spans="1:34">
      <c r="A22" s="8"/>
      <c r="B22" s="42" t="s">
        <v>703</v>
      </c>
      <c r="C22" s="32">
        <v>38224</v>
      </c>
      <c r="D22" s="1" t="s">
        <v>51</v>
      </c>
      <c r="E22" s="17"/>
      <c r="F22" s="17"/>
      <c r="G22" s="17"/>
      <c r="H22" s="17"/>
      <c r="I22" s="17"/>
      <c r="J22" s="30"/>
      <c r="K22" s="17" t="s">
        <v>424</v>
      </c>
      <c r="L22" s="16" t="s">
        <v>180</v>
      </c>
      <c r="M22" s="48" t="s">
        <v>52</v>
      </c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</row>
    <row r="23" spans="1:34">
      <c r="A23" s="8"/>
      <c r="B23" s="42" t="s">
        <v>700</v>
      </c>
      <c r="C23" s="32">
        <v>39363</v>
      </c>
      <c r="D23" s="1" t="s">
        <v>81</v>
      </c>
      <c r="E23" s="17"/>
      <c r="F23" s="17"/>
      <c r="G23" s="17"/>
      <c r="H23" s="17"/>
      <c r="I23" s="17"/>
      <c r="J23" s="30"/>
      <c r="K23" s="17" t="s">
        <v>424</v>
      </c>
      <c r="L23" s="16" t="s">
        <v>471</v>
      </c>
      <c r="M23" s="48" t="s">
        <v>63</v>
      </c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</row>
    <row r="24" spans="1:34">
      <c r="A24" s="8"/>
      <c r="B24" s="43" t="s">
        <v>698</v>
      </c>
      <c r="C24" s="50">
        <v>39014</v>
      </c>
      <c r="D24" s="51" t="s">
        <v>81</v>
      </c>
      <c r="E24" s="45"/>
      <c r="F24" s="45"/>
      <c r="G24" s="45"/>
      <c r="H24" s="45"/>
      <c r="I24" s="45"/>
      <c r="J24" s="52"/>
      <c r="K24" s="45" t="s">
        <v>424</v>
      </c>
      <c r="L24" s="64" t="s">
        <v>729</v>
      </c>
      <c r="M24" s="54" t="s">
        <v>63</v>
      </c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</row>
    <row r="25" spans="1:34">
      <c r="A25" s="8"/>
      <c r="B25" s="19"/>
      <c r="C25" s="32"/>
      <c r="D25" s="1"/>
      <c r="E25" s="17"/>
      <c r="F25" s="17"/>
      <c r="G25" s="17"/>
      <c r="H25" s="17"/>
      <c r="I25" s="17"/>
      <c r="J25" s="30"/>
      <c r="K25" s="30"/>
      <c r="L25" s="17"/>
      <c r="M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</row>
    <row r="26" spans="1:34">
      <c r="A26" s="8"/>
      <c r="B26" s="3" t="s">
        <v>173</v>
      </c>
      <c r="C26" s="6"/>
      <c r="D26" s="39"/>
      <c r="E26" s="6"/>
      <c r="F26" s="6"/>
      <c r="G26" s="6"/>
      <c r="H26" s="6"/>
      <c r="I26" s="6"/>
      <c r="J26" s="6"/>
      <c r="K26" s="6"/>
      <c r="L26" s="6"/>
      <c r="M26" s="40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</row>
    <row r="27" spans="1:34">
      <c r="A27" s="8"/>
      <c r="B27" s="5" t="s">
        <v>8</v>
      </c>
      <c r="C27" s="31" t="s">
        <v>3</v>
      </c>
      <c r="D27" s="8" t="s">
        <v>6</v>
      </c>
      <c r="E27" s="9" t="s">
        <v>0</v>
      </c>
      <c r="F27" s="9" t="s">
        <v>26</v>
      </c>
      <c r="G27" s="9" t="s">
        <v>27</v>
      </c>
      <c r="H27" s="9" t="s">
        <v>1</v>
      </c>
      <c r="I27" s="9" t="s">
        <v>2</v>
      </c>
      <c r="J27" s="29" t="s">
        <v>28</v>
      </c>
      <c r="K27" s="29" t="s">
        <v>174</v>
      </c>
      <c r="L27" s="12" t="s">
        <v>175</v>
      </c>
      <c r="M27" s="41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</row>
    <row r="28" spans="1:34">
      <c r="A28" s="8"/>
      <c r="B28" s="42" t="s">
        <v>697</v>
      </c>
      <c r="C28" s="32">
        <v>36957</v>
      </c>
      <c r="D28" s="1" t="s">
        <v>163</v>
      </c>
      <c r="E28" s="17"/>
      <c r="F28" s="17"/>
      <c r="G28" s="17"/>
      <c r="H28" s="17"/>
      <c r="I28" s="17"/>
      <c r="J28" s="30"/>
      <c r="K28" s="30"/>
      <c r="L28" s="17"/>
      <c r="M28" s="4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</row>
    <row r="29" spans="1:34">
      <c r="A29" s="8"/>
      <c r="B29" s="42" t="s">
        <v>709</v>
      </c>
      <c r="C29" s="32">
        <v>38923</v>
      </c>
      <c r="D29" s="1" t="s">
        <v>81</v>
      </c>
      <c r="E29" s="17"/>
      <c r="F29" s="17"/>
      <c r="G29" s="17"/>
      <c r="H29" s="17"/>
      <c r="I29" s="17"/>
      <c r="J29" s="30"/>
      <c r="K29" s="30"/>
      <c r="L29" s="17"/>
      <c r="M29" s="4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</row>
    <row r="30" spans="1:34">
      <c r="A30" s="8"/>
      <c r="B30" s="42" t="s">
        <v>707</v>
      </c>
      <c r="C30" s="32">
        <v>38855</v>
      </c>
      <c r="D30" s="1" t="s">
        <v>81</v>
      </c>
      <c r="E30" s="17"/>
      <c r="F30" s="17"/>
      <c r="G30" s="17"/>
      <c r="H30" s="17"/>
      <c r="I30" s="17"/>
      <c r="J30" s="30"/>
      <c r="K30" s="30"/>
      <c r="L30" s="17"/>
      <c r="M30" s="4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</row>
    <row r="31" spans="1:34">
      <c r="A31" s="8"/>
      <c r="B31" s="43" t="s">
        <v>703</v>
      </c>
      <c r="C31" s="50">
        <v>38224</v>
      </c>
      <c r="D31" s="51" t="s">
        <v>51</v>
      </c>
      <c r="E31" s="45"/>
      <c r="F31" s="45"/>
      <c r="G31" s="45"/>
      <c r="H31" s="45"/>
      <c r="I31" s="45"/>
      <c r="J31" s="52"/>
      <c r="K31" s="52"/>
      <c r="L31" s="45"/>
      <c r="M31" s="54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</row>
    <row r="32" spans="1:34">
      <c r="A32" s="8"/>
      <c r="M32" s="16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</row>
    <row r="33" spans="1:34">
      <c r="A33" s="8"/>
      <c r="M33" s="16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</row>
    <row r="34" spans="1:34">
      <c r="A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</row>
    <row r="35" spans="1:34">
      <c r="A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</row>
    <row r="36" spans="1:34">
      <c r="A36" s="8"/>
      <c r="P36" s="8"/>
      <c r="Q36" s="8"/>
      <c r="R36" s="8"/>
      <c r="S36" s="17"/>
      <c r="T36" s="17"/>
      <c r="U36" s="17"/>
      <c r="V36" s="17"/>
      <c r="W36" s="17"/>
      <c r="X36" s="17"/>
      <c r="Y36" s="17"/>
    </row>
    <row r="37" spans="1:34">
      <c r="A37" s="8"/>
      <c r="P37" s="8"/>
      <c r="Q37" s="8"/>
      <c r="R37" s="8"/>
      <c r="S37" s="17"/>
      <c r="T37" s="17"/>
      <c r="U37" s="17"/>
      <c r="V37" s="17"/>
      <c r="W37" s="17"/>
      <c r="X37" s="17"/>
      <c r="Y37" s="17"/>
    </row>
    <row r="38" spans="1:34">
      <c r="A38" s="8"/>
      <c r="P38" s="8"/>
      <c r="Q38" s="8"/>
      <c r="R38" s="8"/>
    </row>
    <row r="39" spans="1:34">
      <c r="A39" s="8"/>
      <c r="P39" s="8"/>
      <c r="Q39" s="8"/>
      <c r="R39" s="8"/>
    </row>
    <row r="40" spans="1:34">
      <c r="A40" s="8"/>
      <c r="P40" s="8"/>
      <c r="Q40" s="8"/>
      <c r="R40" s="8"/>
    </row>
    <row r="41" spans="1:34">
      <c r="A41" s="8"/>
      <c r="P41" s="8"/>
      <c r="Q41" s="8"/>
      <c r="R41" s="8"/>
      <c r="S41" s="8"/>
      <c r="T41" s="8"/>
      <c r="U41" s="8"/>
      <c r="V41" s="8"/>
      <c r="W41" s="8"/>
      <c r="X41" s="8"/>
      <c r="Y41" s="8"/>
    </row>
    <row r="42" spans="1:34">
      <c r="A42" s="8"/>
      <c r="P42" s="8"/>
      <c r="Q42" s="8"/>
      <c r="R42" s="8"/>
      <c r="S42" s="8"/>
      <c r="T42" s="8"/>
      <c r="U42" s="8"/>
      <c r="V42" s="8"/>
      <c r="W42" s="8"/>
      <c r="X42" s="8"/>
      <c r="Y42" s="8"/>
    </row>
    <row r="43" spans="1:34">
      <c r="A43" s="8"/>
      <c r="P43" s="8"/>
      <c r="Q43" s="8"/>
      <c r="R43" s="8"/>
      <c r="S43" s="8"/>
      <c r="T43" s="8"/>
      <c r="U43" s="8"/>
      <c r="V43" s="8"/>
      <c r="W43" s="8"/>
      <c r="X43" s="8"/>
      <c r="Y43" s="8"/>
    </row>
    <row r="44" spans="1:34">
      <c r="A44" s="8"/>
      <c r="P44" s="8"/>
      <c r="Q44" s="8"/>
      <c r="R44" s="8"/>
      <c r="S44" s="8"/>
      <c r="T44" s="8"/>
      <c r="U44" s="8"/>
      <c r="V44" s="8"/>
      <c r="W44" s="8"/>
      <c r="X44" s="8"/>
      <c r="Y44" s="8"/>
    </row>
    <row r="45" spans="1:34">
      <c r="A45" s="8"/>
      <c r="P45" s="8"/>
      <c r="Q45" s="8"/>
      <c r="R45" s="8"/>
      <c r="S45" s="8"/>
      <c r="T45" s="8"/>
      <c r="U45" s="8"/>
      <c r="V45" s="8"/>
      <c r="W45" s="8"/>
      <c r="X45" s="8"/>
      <c r="Y45" s="8"/>
    </row>
    <row r="46" spans="1:34">
      <c r="A46" s="8"/>
      <c r="P46" s="8"/>
      <c r="Q46" s="8"/>
      <c r="R46" s="8"/>
      <c r="S46" s="8"/>
      <c r="T46" s="8"/>
      <c r="U46" s="8"/>
      <c r="V46" s="8"/>
      <c r="W46" s="8"/>
      <c r="X46" s="8"/>
      <c r="Y46" s="8"/>
    </row>
    <row r="47" spans="1:34">
      <c r="A47" s="8"/>
      <c r="P47" s="8"/>
      <c r="Q47" s="8"/>
      <c r="R47" s="8"/>
      <c r="S47" s="8"/>
      <c r="T47" s="8"/>
      <c r="U47" s="8"/>
      <c r="V47" s="8"/>
      <c r="W47" s="8"/>
      <c r="X47" s="8"/>
      <c r="Y47" s="8"/>
    </row>
    <row r="48" spans="1:34">
      <c r="A48" s="8"/>
      <c r="P48" s="8"/>
      <c r="Q48" s="8"/>
      <c r="R48" s="8"/>
      <c r="S48" s="8"/>
      <c r="T48" s="8"/>
      <c r="U48" s="8"/>
      <c r="V48" s="8"/>
      <c r="W48" s="8"/>
      <c r="X48" s="8"/>
      <c r="Y48" s="8"/>
    </row>
    <row r="49" spans="1:25">
      <c r="A49" s="8"/>
      <c r="P49" s="8"/>
      <c r="Q49" s="8"/>
      <c r="R49" s="8"/>
      <c r="S49" s="8"/>
      <c r="T49" s="8"/>
      <c r="U49" s="8"/>
      <c r="V49" s="8"/>
      <c r="W49" s="8"/>
      <c r="X49" s="8"/>
      <c r="Y49" s="8"/>
    </row>
    <row r="50" spans="1:25">
      <c r="A50" s="8"/>
      <c r="P50" s="8"/>
      <c r="Q50" s="8"/>
      <c r="R50" s="8"/>
      <c r="S50" s="8"/>
      <c r="T50" s="8"/>
      <c r="U50" s="8"/>
      <c r="V50" s="8"/>
      <c r="W50" s="8"/>
      <c r="X50" s="8"/>
      <c r="Y50" s="8"/>
    </row>
    <row r="51" spans="1:25">
      <c r="A51" s="8"/>
      <c r="P51" s="8"/>
      <c r="Q51" s="8"/>
      <c r="R51" s="8"/>
      <c r="S51" s="8"/>
      <c r="T51" s="8"/>
      <c r="U51" s="8"/>
      <c r="V51" s="8"/>
      <c r="W51" s="8"/>
      <c r="X51" s="8"/>
      <c r="Y51" s="8"/>
    </row>
    <row r="52" spans="1:25">
      <c r="A52" s="8"/>
      <c r="P52" s="8"/>
      <c r="Q52" s="8"/>
      <c r="R52" s="8"/>
      <c r="S52" s="8"/>
      <c r="T52" s="8"/>
      <c r="U52" s="8"/>
      <c r="V52" s="8"/>
      <c r="W52" s="8"/>
      <c r="X52" s="8"/>
      <c r="Y52" s="8"/>
    </row>
    <row r="53" spans="1:25">
      <c r="A53" s="8"/>
      <c r="P53" s="8"/>
      <c r="Q53" s="8"/>
      <c r="R53" s="8"/>
      <c r="S53" s="8"/>
      <c r="T53" s="8"/>
      <c r="U53" s="8"/>
      <c r="V53" s="8"/>
      <c r="W53" s="8"/>
      <c r="X53" s="8"/>
      <c r="Y53" s="8"/>
    </row>
    <row r="54" spans="1:25">
      <c r="A54" s="8"/>
      <c r="P54" s="8"/>
      <c r="Q54" s="8"/>
      <c r="R54" s="8"/>
      <c r="S54" s="8"/>
      <c r="T54" s="8"/>
      <c r="U54" s="8"/>
      <c r="V54" s="8"/>
      <c r="W54" s="8"/>
      <c r="X54" s="8"/>
      <c r="Y54" s="8"/>
    </row>
    <row r="55" spans="1:25">
      <c r="A55" s="8"/>
      <c r="P55" s="8"/>
      <c r="Q55" s="8"/>
      <c r="R55" s="8"/>
      <c r="S55" s="8"/>
      <c r="T55" s="8"/>
      <c r="U55" s="8"/>
      <c r="V55" s="8"/>
      <c r="W55" s="8"/>
      <c r="X55" s="8"/>
      <c r="Y55" s="8"/>
    </row>
    <row r="56" spans="1:25">
      <c r="A56" s="8"/>
      <c r="P56" s="8"/>
      <c r="Q56" s="8"/>
      <c r="R56" s="8"/>
      <c r="S56" s="8"/>
      <c r="T56" s="8"/>
      <c r="U56" s="8"/>
      <c r="V56" s="8"/>
      <c r="W56" s="8"/>
      <c r="X56" s="8"/>
      <c r="Y56" s="8"/>
    </row>
    <row r="57" spans="1:25">
      <c r="A57" s="8"/>
      <c r="P57" s="8"/>
      <c r="Q57" s="8"/>
      <c r="R57" s="8"/>
      <c r="S57" s="8"/>
      <c r="T57" s="8"/>
      <c r="U57" s="8"/>
      <c r="V57" s="8"/>
      <c r="W57" s="8"/>
      <c r="X57" s="8"/>
      <c r="Y57" s="8"/>
    </row>
    <row r="58" spans="1:25">
      <c r="A58" s="8"/>
      <c r="P58" s="8"/>
      <c r="Q58" s="8"/>
      <c r="R58" s="8"/>
      <c r="S58" s="8"/>
      <c r="T58" s="8"/>
      <c r="U58" s="8"/>
      <c r="V58" s="8"/>
      <c r="W58" s="8"/>
      <c r="X58" s="8"/>
      <c r="Y58" s="8"/>
    </row>
    <row r="59" spans="1:25">
      <c r="A59" s="8"/>
      <c r="P59" s="8"/>
      <c r="Q59" s="8"/>
      <c r="R59" s="8"/>
      <c r="S59" s="8"/>
      <c r="T59" s="8"/>
      <c r="U59" s="8"/>
      <c r="V59" s="8"/>
      <c r="W59" s="8"/>
      <c r="X59" s="8"/>
      <c r="Y59" s="8"/>
    </row>
    <row r="60" spans="1:25">
      <c r="A60" s="8"/>
      <c r="P60" s="8"/>
      <c r="Q60" s="8"/>
      <c r="R60" s="8"/>
      <c r="S60" s="8"/>
      <c r="T60" s="8"/>
      <c r="U60" s="8"/>
      <c r="V60" s="8"/>
      <c r="W60" s="8"/>
      <c r="X60" s="8"/>
      <c r="Y60" s="8"/>
    </row>
    <row r="61" spans="1:25">
      <c r="A61" s="8"/>
      <c r="P61" s="8"/>
      <c r="Q61" s="8"/>
      <c r="R61" s="8"/>
      <c r="S61" s="8"/>
      <c r="T61" s="8"/>
      <c r="U61" s="8"/>
      <c r="V61" s="8"/>
      <c r="W61" s="8"/>
      <c r="X61" s="8"/>
      <c r="Y61" s="8"/>
    </row>
    <row r="62" spans="1:25">
      <c r="A62" s="8"/>
      <c r="P62" s="8"/>
      <c r="Q62" s="8"/>
      <c r="R62" s="8"/>
      <c r="S62" s="8"/>
      <c r="T62" s="8"/>
      <c r="U62" s="8"/>
      <c r="V62" s="8"/>
      <c r="W62" s="8"/>
      <c r="X62" s="8"/>
      <c r="Y62" s="8"/>
    </row>
    <row r="63" spans="1:25">
      <c r="A63" s="8"/>
      <c r="P63" s="8"/>
      <c r="Q63" s="8"/>
      <c r="R63" s="8"/>
      <c r="S63" s="8"/>
      <c r="T63" s="8"/>
      <c r="U63" s="8"/>
      <c r="V63" s="8"/>
      <c r="W63" s="8"/>
      <c r="X63" s="8"/>
      <c r="Y63" s="8"/>
    </row>
    <row r="64" spans="1:25">
      <c r="A64" s="8"/>
      <c r="P64" s="8"/>
      <c r="Q64" s="8"/>
      <c r="R64" s="8"/>
      <c r="S64" s="8"/>
      <c r="T64" s="8"/>
      <c r="U64" s="8"/>
      <c r="V64" s="8"/>
      <c r="W64" s="8"/>
      <c r="X64" s="8"/>
      <c r="Y64" s="8"/>
    </row>
    <row r="65" spans="1:25">
      <c r="A65" s="8"/>
      <c r="P65" s="8"/>
      <c r="Q65" s="8"/>
      <c r="R65" s="8"/>
      <c r="S65" s="8"/>
      <c r="T65" s="8"/>
      <c r="U65" s="8"/>
      <c r="V65" s="8"/>
      <c r="W65" s="8"/>
      <c r="X65" s="8"/>
      <c r="Y65" s="8"/>
    </row>
    <row r="66" spans="1:25">
      <c r="A66" s="8"/>
      <c r="P66" s="8"/>
      <c r="Q66" s="8"/>
      <c r="R66" s="8"/>
      <c r="S66" s="8"/>
      <c r="T66" s="8"/>
      <c r="U66" s="8"/>
      <c r="V66" s="8"/>
      <c r="W66" s="8"/>
      <c r="X66" s="8"/>
      <c r="Y66" s="8"/>
    </row>
    <row r="67" spans="1:25">
      <c r="A67" s="8"/>
      <c r="P67" s="8"/>
      <c r="Q67" s="8"/>
      <c r="R67" s="8"/>
      <c r="S67" s="8"/>
      <c r="T67" s="8"/>
      <c r="U67" s="8"/>
      <c r="V67" s="8"/>
      <c r="W67" s="8"/>
      <c r="X67" s="8"/>
      <c r="Y67" s="8"/>
    </row>
    <row r="68" spans="1:25">
      <c r="A68" s="8"/>
      <c r="P68" s="8"/>
      <c r="Q68" s="8"/>
      <c r="R68" s="8"/>
      <c r="S68" s="8"/>
      <c r="T68" s="8"/>
      <c r="U68" s="8"/>
      <c r="V68" s="8"/>
      <c r="W68" s="8"/>
      <c r="X68" s="8"/>
      <c r="Y68" s="8"/>
    </row>
    <row r="69" spans="1:25">
      <c r="A69" s="8"/>
      <c r="P69" s="8"/>
      <c r="Q69" s="8"/>
      <c r="R69" s="8"/>
      <c r="S69" s="8"/>
      <c r="T69" s="8"/>
      <c r="U69" s="8"/>
      <c r="V69" s="8"/>
      <c r="W69" s="8"/>
      <c r="X69" s="8"/>
      <c r="Y69" s="8"/>
    </row>
    <row r="70" spans="1:25">
      <c r="A70" s="8"/>
      <c r="P70" s="8"/>
      <c r="Q70" s="8"/>
      <c r="R70" s="8"/>
      <c r="S70" s="8"/>
      <c r="T70" s="8"/>
      <c r="U70" s="8"/>
      <c r="V70" s="8"/>
      <c r="W70" s="8"/>
      <c r="X70" s="8"/>
      <c r="Y70" s="8"/>
    </row>
    <row r="71" spans="1:25">
      <c r="A71" s="8"/>
      <c r="P71" s="8"/>
      <c r="Q71" s="8"/>
      <c r="R71" s="8"/>
      <c r="S71" s="8"/>
      <c r="T71" s="8"/>
      <c r="U71" s="8"/>
      <c r="V71" s="8"/>
      <c r="W71" s="8"/>
      <c r="X71" s="8"/>
      <c r="Y71" s="8"/>
    </row>
    <row r="72" spans="1:25">
      <c r="A72" s="8"/>
      <c r="P72" s="8"/>
      <c r="Q72" s="8"/>
      <c r="R72" s="8"/>
      <c r="S72" s="8"/>
      <c r="T72" s="8"/>
      <c r="U72" s="8"/>
      <c r="V72" s="8"/>
      <c r="W72" s="8"/>
      <c r="X72" s="8"/>
      <c r="Y72" s="8"/>
    </row>
    <row r="73" spans="1:25">
      <c r="A73" s="8"/>
      <c r="P73" s="8"/>
      <c r="Q73" s="8"/>
      <c r="R73" s="8"/>
      <c r="S73" s="8"/>
      <c r="T73" s="8"/>
      <c r="U73" s="8"/>
      <c r="V73" s="8"/>
      <c r="W73" s="8"/>
      <c r="X73" s="8"/>
      <c r="Y73" s="8"/>
    </row>
    <row r="74" spans="1:25">
      <c r="A74" s="8"/>
      <c r="P74" s="8"/>
      <c r="Q74" s="8"/>
      <c r="R74" s="8"/>
      <c r="S74" s="8"/>
      <c r="T74" s="8"/>
      <c r="U74" s="8"/>
      <c r="V74" s="8"/>
      <c r="W74" s="8"/>
      <c r="X74" s="8"/>
      <c r="Y74" s="8"/>
    </row>
    <row r="75" spans="1:25">
      <c r="A75" s="8"/>
      <c r="P75" s="8"/>
      <c r="Q75" s="8"/>
      <c r="R75" s="8"/>
      <c r="S75" s="8"/>
      <c r="T75" s="8"/>
      <c r="U75" s="8"/>
      <c r="V75" s="8"/>
      <c r="W75" s="8"/>
      <c r="X75" s="8"/>
      <c r="Y75" s="8"/>
    </row>
  </sheetData>
  <sortState xmlns:xlrd2="http://schemas.microsoft.com/office/spreadsheetml/2017/richdata2" ref="U11:V27">
    <sortCondition ref="V11:V27"/>
  </sortState>
  <hyperlinks>
    <hyperlink ref="AC12" r:id="rId1" display="https://www.pesistulokset.fi/pelaaja/1625" xr:uid="{57DE1717-44E8-4092-8CFC-4726B8DA52AD}"/>
    <hyperlink ref="AC13" r:id="rId2" display="https://www.pesistulokset.fi/pelaaja/1932" xr:uid="{E2CED7F6-9CE7-43A1-A971-732FC867583C}"/>
    <hyperlink ref="AC14" r:id="rId3" display="https://www.pesistulokset.fi/pelaaja/1780" xr:uid="{A591B33F-5F40-427E-82C4-6559523A845E}"/>
    <hyperlink ref="AC15" r:id="rId4" display="https://www.pesistulokset.fi/pelaaja/277" xr:uid="{7358D625-5021-44F5-A053-156060D898B0}"/>
    <hyperlink ref="AC16" r:id="rId5" display="https://www.pesistulokset.fi/pelaaja/3944" xr:uid="{837581DD-11B3-4ADB-949A-4292D8922941}"/>
    <hyperlink ref="AC17" r:id="rId6" display="https://www.pesistulokset.fi/pelaaja/1779" xr:uid="{C97D95C6-F7EB-4DA0-97FB-C2637BA2847D}"/>
    <hyperlink ref="AC18" r:id="rId7" display="https://www.pesistulokset.fi/pelaaja/1778" xr:uid="{E7233441-5498-43FE-8E13-BC8947711E31}"/>
    <hyperlink ref="AC19" r:id="rId8" display="https://www.pesistulokset.fi/pelaaja/2744" xr:uid="{95CF8EB6-1DBC-4C9C-8633-65321E244B75}"/>
    <hyperlink ref="AC20" r:id="rId9" display="https://www.pesistulokset.fi/pelaaja/2085" xr:uid="{57B2D5D3-271A-47FB-BD6B-9DCE27A2E2C2}"/>
    <hyperlink ref="AC21" r:id="rId10" display="https://www.pesistulokset.fi/pelaaja/4202" xr:uid="{E21AD4EE-E416-4028-A508-DF165DCEAE1C}"/>
    <hyperlink ref="AC22" r:id="rId11" display="https://www.pesistulokset.fi/pelaaja/2760" xr:uid="{C4608FD6-54E6-4EBB-B44E-51459887D8E7}"/>
    <hyperlink ref="AC23" r:id="rId12" display="https://www.pesistulokset.fi/pelaaja/1349" xr:uid="{D08E93B2-70CC-4664-8810-84D8E4C21500}"/>
    <hyperlink ref="AC24" r:id="rId13" display="https://www.pesistulokset.fi/pelaaja/3044" xr:uid="{F80AE30C-DCB3-4DD2-986D-69E0A3A8F6F3}"/>
    <hyperlink ref="AC25" r:id="rId14" display="https://www.pesistulokset.fi/pelaaja/157" xr:uid="{E45C7131-4675-4EB6-BE51-4D5783871AFA}"/>
    <hyperlink ref="AC26" r:id="rId15" display="https://www.pesistulokset.fi/pelaaja/2842" xr:uid="{F684C7DD-5008-4C7C-9BFC-96E3CB03A16F}"/>
    <hyperlink ref="AC27" r:id="rId16" display="https://www.pesistulokset.fi/pelaaja/82" xr:uid="{AD9FF4A7-EFE1-4747-B7B6-FAD4A7A35113}"/>
    <hyperlink ref="AC28" r:id="rId17" display="https://www.pesistulokset.fi/pelaaja/4282" xr:uid="{A6D1C3B9-3D5B-4679-A1FC-77B84C06FE94}"/>
    <hyperlink ref="AC29" r:id="rId18" display="https://www.pesistulokset.fi/pelaaja/1418" xr:uid="{E826C36A-EC34-460E-ACCB-E6BDCD7277E7}"/>
    <hyperlink ref="AC30" r:id="rId19" display="https://www.pesistulokset.fi/pelaaja/4411" xr:uid="{A989F36F-023C-4B6D-8A9D-48AC161CB1B4}"/>
    <hyperlink ref="AC31" r:id="rId20" display="https://www.pesistulokset.fi/pelaaja/565" xr:uid="{2EEEFD05-8E24-4FF3-85DA-9518250E9070}"/>
    <hyperlink ref="P12" r:id="rId21" display="https://www.pesistulokset.fi/pelaaja/9393" xr:uid="{B49C088A-DC53-42AD-88C8-83B32081FFF1}"/>
    <hyperlink ref="P13" r:id="rId22" display="https://www.pesistulokset.fi/pelaaja/11179" xr:uid="{A9AA3002-E159-40B4-A061-EE2EED4C0D3D}"/>
    <hyperlink ref="P14" r:id="rId23" display="https://www.pesistulokset.fi/pelaaja/11174" xr:uid="{F98D6DEF-36CB-462F-9A39-DFC0F9ABDE09}"/>
    <hyperlink ref="P15" r:id="rId24" display="https://www.pesistulokset.fi/pelaaja/16427" xr:uid="{4AF0534E-D6B7-4A7E-AAFF-8E093FA6E155}"/>
    <hyperlink ref="P16" r:id="rId25" display="https://www.pesistulokset.fi/pelaaja/16423" xr:uid="{A1A267FE-DFA9-4512-A973-C7E1A5C7EEC7}"/>
    <hyperlink ref="P17" r:id="rId26" display="https://www.pesistulokset.fi/pelaaja/11176" xr:uid="{7AC24ADC-6828-41EC-A85E-CC0211EF0E74}"/>
    <hyperlink ref="P18" r:id="rId27" display="https://www.pesistulokset.fi/pelaaja/11336" xr:uid="{99F01620-61F5-43C8-B937-6B70B2E3BB34}"/>
    <hyperlink ref="P19" r:id="rId28" display="https://www.pesistulokset.fi/pelaaja/9767" xr:uid="{D172CDF5-EDB9-4BB4-9958-E2207C5CA0C7}"/>
    <hyperlink ref="P20" r:id="rId29" display="https://www.pesistulokset.fi/pelaaja/16385" xr:uid="{5BA0E294-55E9-4251-8124-C6432A66503E}"/>
    <hyperlink ref="P21" r:id="rId30" display="https://www.pesistulokset.fi/pelaaja/10191" xr:uid="{0CAC7E62-3E80-4E46-A13F-1A968EBFEADA}"/>
    <hyperlink ref="P22" r:id="rId31" display="https://www.pesistulokset.fi/pelaaja/11421" xr:uid="{6BBE65DF-7FFF-4D18-97A5-2AE25D2D744C}"/>
    <hyperlink ref="P23" r:id="rId32" display="https://www.pesistulokset.fi/pelaaja/11641" xr:uid="{60CEC4DF-7AE3-4FC2-9174-6B9EB1F8A78D}"/>
    <hyperlink ref="P24" r:id="rId33" display="https://www.pesistulokset.fi/pelaaja/11172" xr:uid="{6B44F809-20C9-43FB-BC46-030584CBEEB5}"/>
    <hyperlink ref="P25" r:id="rId34" display="https://www.pesistulokset.fi/pelaaja/19000" xr:uid="{39C146B9-1990-412B-A09F-29F02B7F7C4F}"/>
    <hyperlink ref="P26" r:id="rId35" display="https://www.pesistulokset.fi/pelaaja/10700" xr:uid="{15EF5AF6-9999-4FB3-89A3-E739D9F207CB}"/>
    <hyperlink ref="U15" r:id="rId36" display="https://www.pesistulokset.fi/pelaaja/9393" xr:uid="{E379E38C-8F27-4F68-BAA4-AE83A28F1FF1}"/>
    <hyperlink ref="U25" r:id="rId37" display="https://www.pesistulokset.fi/pelaaja/11179" xr:uid="{F70974C2-A8F0-401A-827B-8FB99AD57766}"/>
    <hyperlink ref="U16" r:id="rId38" display="https://www.pesistulokset.fi/pelaaja/11174" xr:uid="{3E5078E0-C9DC-4C74-9D57-D143CA2F0F6E}"/>
    <hyperlink ref="U24" r:id="rId39" display="https://www.pesistulokset.fi/pelaaja/16427" xr:uid="{A266F6B1-B21D-464F-B71E-37A61770D9D2}"/>
    <hyperlink ref="U12" r:id="rId40" display="https://www.pesistulokset.fi/pelaaja/16423" xr:uid="{D4A3802D-5E6D-4515-AA42-2F4420D2A10C}"/>
    <hyperlink ref="U14" r:id="rId41" display="https://www.pesistulokset.fi/pelaaja/11176" xr:uid="{59983838-9D5C-409A-8429-5575AA206974}"/>
    <hyperlink ref="U23" r:id="rId42" display="https://www.pesistulokset.fi/pelaaja/11336" xr:uid="{2298A8AC-BCA4-442A-9A5B-B1039F6C5702}"/>
    <hyperlink ref="U13" r:id="rId43" display="https://www.pesistulokset.fi/pelaaja/9767" xr:uid="{8DE99DBB-0727-4579-8D69-E286E7520722}"/>
    <hyperlink ref="U18" r:id="rId44" display="https://www.pesistulokset.fi/pelaaja/16385" xr:uid="{70F58819-CAB2-42B3-A72B-5C5126A3243B}"/>
    <hyperlink ref="U21" r:id="rId45" display="https://www.pesistulokset.fi/pelaaja/10191" xr:uid="{4E2FC47E-0714-4122-AD40-2196A4AC6284}"/>
    <hyperlink ref="U22" r:id="rId46" display="https://www.pesistulokset.fi/pelaaja/11421" xr:uid="{F9FD8657-3C69-4C97-BA76-FE8E9DB7D58F}"/>
    <hyperlink ref="U11" r:id="rId47" display="https://www.pesistulokset.fi/pelaaja/11641" xr:uid="{DAEEDD74-50A0-4F98-BC62-CBDE6F2ABE48}"/>
    <hyperlink ref="U17" r:id="rId48" display="https://www.pesistulokset.fi/pelaaja/11172" xr:uid="{32FC3E4D-7FCA-42E0-8C28-6BB2B1C3741B}"/>
    <hyperlink ref="U19" r:id="rId49" display="https://www.pesistulokset.fi/pelaaja/19000" xr:uid="{7BDD9FCC-3A63-4018-B816-1F44C406AF2A}"/>
    <hyperlink ref="U20" r:id="rId50" display="https://www.pesistulokset.fi/pelaaja/10700" xr:uid="{633647FF-2C4F-4C59-964B-2570838A475D}"/>
  </hyperlinks>
  <pageMargins left="0.7" right="0.7" top="0.75" bottom="0.75" header="0.3" footer="0.3"/>
  <pageSetup paperSize="9" orientation="portrait" r:id="rId5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60"/>
  <sheetViews>
    <sheetView zoomScale="93" zoomScaleNormal="93" workbookViewId="0"/>
  </sheetViews>
  <sheetFormatPr defaultRowHeight="15"/>
  <cols>
    <col min="1" max="1" width="4.7109375" style="1" customWidth="1"/>
    <col min="2" max="2" width="20.5703125" style="8" customWidth="1"/>
    <col min="3" max="3" width="13.140625" style="9" customWidth="1"/>
    <col min="4" max="4" width="12.85546875" style="2" bestFit="1" customWidth="1"/>
    <col min="5" max="9" width="6.7109375" style="9" customWidth="1"/>
    <col min="10" max="10" width="9.85546875" style="9" customWidth="1"/>
    <col min="11" max="11" width="13.5703125" style="9" customWidth="1"/>
    <col min="12" max="12" width="13.7109375" style="4" bestFit="1" customWidth="1"/>
    <col min="13" max="13" width="32.5703125" style="1" bestFit="1" customWidth="1"/>
    <col min="14" max="14" width="9.140625" style="17"/>
    <col min="15" max="15" width="7.42578125" style="8" customWidth="1"/>
    <col min="16" max="25" width="5.28515625" style="9" customWidth="1"/>
    <col min="26" max="16384" width="9.140625" style="1"/>
  </cols>
  <sheetData>
    <row r="1" spans="1:25" ht="18.75">
      <c r="A1" s="16"/>
      <c r="B1" s="24" t="s">
        <v>182</v>
      </c>
      <c r="E1" s="17"/>
      <c r="F1" s="17"/>
      <c r="G1" s="17"/>
      <c r="H1" s="17"/>
      <c r="I1" s="17"/>
      <c r="J1" s="17"/>
      <c r="K1" s="17"/>
      <c r="L1" s="16"/>
      <c r="M1" s="16"/>
      <c r="O1" s="24" t="s">
        <v>182</v>
      </c>
      <c r="P1" s="24"/>
      <c r="Q1" s="24"/>
      <c r="R1" s="24"/>
      <c r="S1" s="24"/>
      <c r="T1" s="24"/>
      <c r="U1" s="24"/>
      <c r="V1" s="24"/>
      <c r="W1" s="24"/>
      <c r="X1" s="24"/>
      <c r="Y1" s="24"/>
    </row>
    <row r="2" spans="1:25">
      <c r="B2" s="61" t="s">
        <v>183</v>
      </c>
      <c r="C2" s="62" t="s">
        <v>184</v>
      </c>
      <c r="D2" s="63"/>
      <c r="E2" s="6"/>
      <c r="F2" s="6"/>
      <c r="G2" s="6"/>
      <c r="H2" s="6"/>
      <c r="I2" s="6"/>
      <c r="J2" s="6"/>
      <c r="K2" s="6"/>
      <c r="L2" s="39"/>
      <c r="M2" s="40"/>
      <c r="O2" s="122" t="s">
        <v>40</v>
      </c>
      <c r="P2" s="123">
        <v>0</v>
      </c>
      <c r="Q2" s="123">
        <v>1</v>
      </c>
      <c r="R2" s="123">
        <v>2</v>
      </c>
      <c r="S2" s="123">
        <v>3</v>
      </c>
      <c r="T2" s="123">
        <v>4</v>
      </c>
      <c r="U2" s="123">
        <v>5</v>
      </c>
      <c r="V2" s="123">
        <v>6</v>
      </c>
      <c r="W2" s="123">
        <v>7</v>
      </c>
      <c r="X2" s="123">
        <v>8</v>
      </c>
      <c r="Y2" s="123">
        <v>9</v>
      </c>
    </row>
    <row r="3" spans="1:25">
      <c r="B3" s="58" t="s">
        <v>185</v>
      </c>
      <c r="C3" s="16" t="s">
        <v>186</v>
      </c>
      <c r="L3" s="8"/>
      <c r="M3" s="41"/>
      <c r="O3" s="122" t="s">
        <v>95</v>
      </c>
      <c r="P3" s="124"/>
      <c r="Q3" s="126">
        <v>2</v>
      </c>
      <c r="R3" s="126">
        <v>1</v>
      </c>
      <c r="S3" s="127">
        <v>7</v>
      </c>
      <c r="T3" s="124"/>
      <c r="U3" s="124"/>
      <c r="V3" s="124"/>
      <c r="W3" s="124"/>
      <c r="X3" s="124"/>
      <c r="Y3" s="124"/>
    </row>
    <row r="4" spans="1:25">
      <c r="B4" s="58" t="s">
        <v>61</v>
      </c>
      <c r="C4" s="35" t="s">
        <v>187</v>
      </c>
      <c r="L4" s="8"/>
      <c r="M4" s="4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>
      <c r="B5" s="42" t="s">
        <v>4</v>
      </c>
      <c r="C5" s="133" t="s">
        <v>366</v>
      </c>
      <c r="L5" s="8"/>
      <c r="M5" s="41"/>
      <c r="O5" s="33" t="s">
        <v>179</v>
      </c>
      <c r="P5" s="119"/>
      <c r="Q5" s="25" t="s">
        <v>301</v>
      </c>
      <c r="R5" s="26"/>
      <c r="S5" s="26"/>
      <c r="T5" s="36" t="s">
        <v>302</v>
      </c>
      <c r="U5" s="37"/>
      <c r="V5" s="38"/>
      <c r="W5" s="70" t="s">
        <v>220</v>
      </c>
      <c r="X5" s="68"/>
      <c r="Y5" s="69"/>
    </row>
    <row r="6" spans="1:25">
      <c r="B6" s="43" t="s">
        <v>5</v>
      </c>
      <c r="C6" s="64" t="s">
        <v>188</v>
      </c>
      <c r="D6" s="65"/>
      <c r="E6" s="55"/>
      <c r="F6" s="55"/>
      <c r="G6" s="55"/>
      <c r="H6" s="55"/>
      <c r="I6" s="55"/>
      <c r="J6" s="55"/>
      <c r="K6" s="55"/>
      <c r="L6" s="44"/>
      <c r="M6" s="46"/>
      <c r="P6" s="8"/>
      <c r="Q6" s="8"/>
      <c r="R6" s="8"/>
      <c r="S6" s="8"/>
      <c r="T6" s="8"/>
      <c r="U6" s="8"/>
      <c r="V6" s="8"/>
      <c r="W6" s="8"/>
      <c r="X6" s="8"/>
      <c r="Y6" s="8"/>
    </row>
    <row r="7" spans="1:25">
      <c r="L7" s="8"/>
      <c r="M7" s="8"/>
      <c r="P7" s="8"/>
      <c r="Q7" s="8"/>
      <c r="R7" s="8"/>
      <c r="S7" s="8"/>
      <c r="T7" s="8"/>
      <c r="U7" s="8"/>
      <c r="V7" s="8"/>
      <c r="W7" s="8"/>
      <c r="X7" s="8"/>
      <c r="Y7" s="8"/>
    </row>
    <row r="8" spans="1:25">
      <c r="B8" s="3" t="s">
        <v>50</v>
      </c>
      <c r="C8" s="6"/>
      <c r="D8" s="63"/>
      <c r="E8" s="6"/>
      <c r="F8" s="6"/>
      <c r="G8" s="6"/>
      <c r="H8" s="6"/>
      <c r="I8" s="6"/>
      <c r="J8" s="6"/>
      <c r="K8" s="6"/>
      <c r="L8" s="47"/>
      <c r="M8" s="40"/>
      <c r="P8" s="8"/>
      <c r="Q8" s="8"/>
      <c r="R8" s="8"/>
      <c r="S8" s="8"/>
      <c r="T8" s="8"/>
      <c r="U8" s="8"/>
      <c r="V8" s="8"/>
      <c r="W8" s="8"/>
      <c r="X8" s="8"/>
      <c r="Y8" s="8"/>
    </row>
    <row r="9" spans="1:25">
      <c r="B9" s="5" t="s">
        <v>8</v>
      </c>
      <c r="C9" s="31" t="s">
        <v>3</v>
      </c>
      <c r="D9" s="2" t="s">
        <v>6</v>
      </c>
      <c r="E9" s="9" t="s">
        <v>0</v>
      </c>
      <c r="F9" s="9" t="s">
        <v>26</v>
      </c>
      <c r="G9" s="9" t="s">
        <v>27</v>
      </c>
      <c r="H9" s="9" t="s">
        <v>1</v>
      </c>
      <c r="I9" s="9" t="s">
        <v>2</v>
      </c>
      <c r="J9" s="29" t="s">
        <v>28</v>
      </c>
      <c r="K9" s="9" t="s">
        <v>422</v>
      </c>
      <c r="L9" s="152" t="s">
        <v>425</v>
      </c>
      <c r="M9" s="56" t="s">
        <v>33</v>
      </c>
      <c r="P9" s="8"/>
      <c r="Q9" s="8"/>
      <c r="R9" s="8"/>
      <c r="S9" s="8"/>
      <c r="T9" s="8"/>
      <c r="U9" s="8"/>
      <c r="V9" s="8"/>
      <c r="W9" s="8"/>
      <c r="X9" s="8"/>
      <c r="Y9" s="8"/>
    </row>
    <row r="10" spans="1:25">
      <c r="B10" s="134" t="s">
        <v>364</v>
      </c>
      <c r="C10" s="135">
        <v>35661</v>
      </c>
      <c r="D10" s="136" t="s">
        <v>19</v>
      </c>
      <c r="E10" s="17">
        <v>99</v>
      </c>
      <c r="F10" s="17">
        <v>1</v>
      </c>
      <c r="G10" s="17">
        <v>145</v>
      </c>
      <c r="H10" s="17">
        <v>23</v>
      </c>
      <c r="I10" s="17">
        <v>365</v>
      </c>
      <c r="J10" s="30">
        <v>0.52593659942363113</v>
      </c>
      <c r="K10" s="17" t="s">
        <v>423</v>
      </c>
      <c r="L10" s="1" t="s">
        <v>421</v>
      </c>
      <c r="M10" s="137" t="s">
        <v>31</v>
      </c>
      <c r="P10" s="8"/>
      <c r="Q10" s="8"/>
      <c r="R10" s="8"/>
      <c r="S10" s="8"/>
      <c r="T10" s="8"/>
      <c r="U10" s="8"/>
      <c r="V10" s="8"/>
      <c r="W10" s="8"/>
      <c r="X10" s="8"/>
      <c r="Y10" s="8"/>
    </row>
    <row r="11" spans="1:25">
      <c r="B11" s="42" t="s">
        <v>189</v>
      </c>
      <c r="C11" s="32">
        <v>32007</v>
      </c>
      <c r="D11" s="16" t="s">
        <v>19</v>
      </c>
      <c r="E11" s="17">
        <v>130</v>
      </c>
      <c r="F11" s="17">
        <v>11</v>
      </c>
      <c r="G11" s="17">
        <v>47</v>
      </c>
      <c r="H11" s="17">
        <v>109</v>
      </c>
      <c r="I11" s="17">
        <v>399</v>
      </c>
      <c r="J11" s="30">
        <v>0.5089285714285714</v>
      </c>
      <c r="K11" s="17" t="s">
        <v>424</v>
      </c>
      <c r="L11" s="1" t="s">
        <v>195</v>
      </c>
      <c r="M11" s="48" t="s">
        <v>31</v>
      </c>
      <c r="P11" s="8"/>
      <c r="Q11" s="8"/>
      <c r="R11" s="8"/>
      <c r="S11" s="8"/>
      <c r="T11" s="8"/>
      <c r="U11" s="8"/>
      <c r="V11" s="8"/>
      <c r="W11" s="8"/>
      <c r="X11" s="8"/>
      <c r="Y11" s="8"/>
    </row>
    <row r="12" spans="1:25">
      <c r="B12" s="134" t="s">
        <v>190</v>
      </c>
      <c r="C12" s="135">
        <v>38335</v>
      </c>
      <c r="D12" s="136" t="s">
        <v>36</v>
      </c>
      <c r="E12" s="17">
        <v>19</v>
      </c>
      <c r="F12" s="17">
        <v>0</v>
      </c>
      <c r="G12" s="17">
        <v>1</v>
      </c>
      <c r="H12" s="17">
        <v>10</v>
      </c>
      <c r="I12" s="17">
        <v>43</v>
      </c>
      <c r="J12" s="30">
        <v>0.5</v>
      </c>
      <c r="K12" s="17" t="s">
        <v>424</v>
      </c>
      <c r="L12" s="1" t="s">
        <v>195</v>
      </c>
      <c r="M12" s="137" t="s">
        <v>426</v>
      </c>
      <c r="P12" s="8"/>
      <c r="Q12" s="8"/>
      <c r="R12" s="8"/>
      <c r="S12" s="8"/>
      <c r="T12" s="8"/>
      <c r="U12" s="8"/>
      <c r="V12" s="8"/>
      <c r="W12" s="8"/>
      <c r="X12" s="8"/>
      <c r="Y12" s="8"/>
    </row>
    <row r="13" spans="1:25">
      <c r="B13" s="42" t="s">
        <v>100</v>
      </c>
      <c r="C13" s="32">
        <v>35925</v>
      </c>
      <c r="D13" s="16" t="s">
        <v>19</v>
      </c>
      <c r="E13" s="17">
        <v>94</v>
      </c>
      <c r="F13" s="17">
        <v>3</v>
      </c>
      <c r="G13" s="17">
        <v>93</v>
      </c>
      <c r="H13" s="17">
        <v>20</v>
      </c>
      <c r="I13" s="17">
        <v>247</v>
      </c>
      <c r="J13" s="30">
        <v>0.47318007662835249</v>
      </c>
      <c r="K13" s="17" t="s">
        <v>424</v>
      </c>
      <c r="L13" s="1" t="s">
        <v>195</v>
      </c>
      <c r="M13" s="66" t="s">
        <v>31</v>
      </c>
      <c r="P13" s="8"/>
      <c r="Q13" s="8"/>
      <c r="R13" s="8"/>
      <c r="S13" s="8"/>
      <c r="T13" s="8"/>
      <c r="U13" s="8"/>
      <c r="V13" s="8"/>
      <c r="W13" s="8"/>
      <c r="X13" s="8"/>
      <c r="Y13" s="8"/>
    </row>
    <row r="14" spans="1:25">
      <c r="B14" s="42" t="s">
        <v>191</v>
      </c>
      <c r="C14" s="32">
        <v>36095</v>
      </c>
      <c r="D14" s="16" t="s">
        <v>160</v>
      </c>
      <c r="E14" s="17">
        <v>82</v>
      </c>
      <c r="F14" s="17">
        <v>6</v>
      </c>
      <c r="G14" s="17">
        <v>50</v>
      </c>
      <c r="H14" s="17">
        <v>80</v>
      </c>
      <c r="I14" s="17">
        <v>329</v>
      </c>
      <c r="J14" s="30">
        <v>0.5662650602409639</v>
      </c>
      <c r="K14" s="17" t="s">
        <v>427</v>
      </c>
      <c r="L14" s="1" t="s">
        <v>195</v>
      </c>
      <c r="M14" s="48" t="s">
        <v>161</v>
      </c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>
      <c r="B15" s="42" t="s">
        <v>197</v>
      </c>
      <c r="C15" s="32">
        <v>31758</v>
      </c>
      <c r="D15" s="16" t="s">
        <v>77</v>
      </c>
      <c r="E15" s="17">
        <v>93</v>
      </c>
      <c r="F15" s="17">
        <v>6</v>
      </c>
      <c r="G15" s="17">
        <v>16</v>
      </c>
      <c r="H15" s="17">
        <v>63</v>
      </c>
      <c r="I15" s="17">
        <v>359</v>
      </c>
      <c r="J15" s="30">
        <v>0.52562225475841873</v>
      </c>
      <c r="K15" s="17" t="s">
        <v>428</v>
      </c>
      <c r="L15" s="1" t="s">
        <v>195</v>
      </c>
      <c r="M15" s="48" t="s">
        <v>78</v>
      </c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>
      <c r="B16" s="42" t="s">
        <v>365</v>
      </c>
      <c r="C16" s="32">
        <v>36694</v>
      </c>
      <c r="D16" s="16" t="s">
        <v>292</v>
      </c>
      <c r="E16" s="17">
        <v>14</v>
      </c>
      <c r="F16" s="17">
        <v>0</v>
      </c>
      <c r="G16" s="17">
        <v>0</v>
      </c>
      <c r="H16" s="17">
        <v>13</v>
      </c>
      <c r="I16" s="17">
        <v>23</v>
      </c>
      <c r="J16" s="30">
        <v>0.58974358974358976</v>
      </c>
      <c r="K16" s="17" t="s">
        <v>424</v>
      </c>
      <c r="L16" s="1" t="s">
        <v>391</v>
      </c>
      <c r="M16" s="48" t="s">
        <v>237</v>
      </c>
      <c r="P16" s="8"/>
      <c r="Q16" s="8"/>
      <c r="R16" s="8"/>
      <c r="S16" s="8"/>
      <c r="T16" s="8"/>
      <c r="U16" s="8"/>
      <c r="V16" s="8"/>
      <c r="W16" s="8"/>
      <c r="X16" s="8"/>
      <c r="Y16" s="8"/>
    </row>
    <row r="17" spans="2:25">
      <c r="B17" s="42" t="s">
        <v>192</v>
      </c>
      <c r="C17" s="34">
        <v>38440</v>
      </c>
      <c r="D17" s="16" t="s">
        <v>19</v>
      </c>
      <c r="E17" s="17">
        <v>23</v>
      </c>
      <c r="F17" s="17">
        <v>0</v>
      </c>
      <c r="G17" s="17">
        <v>7</v>
      </c>
      <c r="H17" s="17">
        <v>0</v>
      </c>
      <c r="I17" s="17">
        <v>19</v>
      </c>
      <c r="J17" s="30">
        <v>0.41304347826086957</v>
      </c>
      <c r="K17" s="17" t="s">
        <v>424</v>
      </c>
      <c r="L17" s="1" t="s">
        <v>195</v>
      </c>
      <c r="M17" s="67" t="s">
        <v>31</v>
      </c>
      <c r="P17" s="8"/>
      <c r="Q17" s="8"/>
      <c r="R17" s="8"/>
      <c r="S17" s="8"/>
      <c r="T17" s="8"/>
      <c r="U17" s="8"/>
      <c r="V17" s="8"/>
      <c r="W17" s="8"/>
      <c r="X17" s="8"/>
      <c r="Y17" s="8"/>
    </row>
    <row r="18" spans="2:25">
      <c r="B18" s="42" t="s">
        <v>121</v>
      </c>
      <c r="C18" s="34">
        <v>36231</v>
      </c>
      <c r="D18" s="16" t="s">
        <v>17</v>
      </c>
      <c r="E18" s="17">
        <v>45</v>
      </c>
      <c r="F18" s="17">
        <v>2</v>
      </c>
      <c r="G18" s="17">
        <v>12</v>
      </c>
      <c r="H18" s="17">
        <v>13</v>
      </c>
      <c r="I18" s="17">
        <v>102</v>
      </c>
      <c r="J18" s="30">
        <v>0.47663551401869159</v>
      </c>
      <c r="K18" s="17" t="s">
        <v>429</v>
      </c>
      <c r="L18" s="1" t="s">
        <v>195</v>
      </c>
      <c r="M18" s="67" t="s">
        <v>12</v>
      </c>
      <c r="P18" s="8"/>
      <c r="Q18" s="8"/>
      <c r="R18" s="8"/>
      <c r="S18" s="8"/>
      <c r="T18" s="8"/>
      <c r="U18" s="8"/>
      <c r="V18" s="8"/>
      <c r="W18" s="8"/>
      <c r="X18" s="8"/>
      <c r="Y18" s="8"/>
    </row>
    <row r="19" spans="2:25" ht="15" customHeight="1">
      <c r="B19" s="42" t="s">
        <v>193</v>
      </c>
      <c r="C19" s="32">
        <v>35356</v>
      </c>
      <c r="D19" s="16" t="s">
        <v>96</v>
      </c>
      <c r="E19" s="17">
        <v>81</v>
      </c>
      <c r="F19" s="17">
        <v>1</v>
      </c>
      <c r="G19" s="17">
        <v>43</v>
      </c>
      <c r="H19" s="17">
        <v>21</v>
      </c>
      <c r="I19" s="17">
        <v>165</v>
      </c>
      <c r="J19" s="30">
        <v>0.40740740740740738</v>
      </c>
      <c r="K19" s="17" t="s">
        <v>424</v>
      </c>
      <c r="L19" s="1" t="s">
        <v>195</v>
      </c>
      <c r="M19" s="48" t="s">
        <v>97</v>
      </c>
      <c r="P19" s="8"/>
      <c r="Q19" s="8"/>
      <c r="R19" s="8"/>
      <c r="S19" s="8"/>
      <c r="T19" s="8"/>
      <c r="U19" s="8"/>
      <c r="V19" s="8"/>
      <c r="W19" s="8"/>
      <c r="X19" s="8"/>
      <c r="Y19" s="8"/>
    </row>
    <row r="20" spans="2:25" ht="15" customHeight="1">
      <c r="B20" s="42" t="s">
        <v>194</v>
      </c>
      <c r="C20" s="32">
        <v>35809</v>
      </c>
      <c r="D20" s="16" t="s">
        <v>163</v>
      </c>
      <c r="E20" s="17">
        <v>41</v>
      </c>
      <c r="F20" s="17">
        <v>0</v>
      </c>
      <c r="G20" s="17">
        <v>8</v>
      </c>
      <c r="H20" s="17">
        <v>36</v>
      </c>
      <c r="I20" s="17">
        <v>177</v>
      </c>
      <c r="J20" s="30">
        <v>0.62105263157894741</v>
      </c>
      <c r="K20" s="17" t="s">
        <v>424</v>
      </c>
      <c r="L20" s="1" t="s">
        <v>195</v>
      </c>
      <c r="M20" s="48" t="s">
        <v>164</v>
      </c>
      <c r="P20" s="8"/>
      <c r="Q20" s="8"/>
      <c r="R20" s="8"/>
      <c r="S20" s="8"/>
      <c r="T20" s="8"/>
      <c r="U20" s="8"/>
      <c r="V20" s="8"/>
      <c r="W20" s="8"/>
      <c r="X20" s="8"/>
      <c r="Y20" s="8"/>
    </row>
    <row r="21" spans="2:25" ht="15" customHeight="1">
      <c r="B21" s="42" t="s">
        <v>196</v>
      </c>
      <c r="C21" s="32">
        <v>37289</v>
      </c>
      <c r="D21" s="16" t="s">
        <v>132</v>
      </c>
      <c r="E21" s="17">
        <v>48</v>
      </c>
      <c r="F21" s="17">
        <v>4</v>
      </c>
      <c r="G21" s="17">
        <v>18</v>
      </c>
      <c r="H21" s="17">
        <v>12</v>
      </c>
      <c r="I21" s="17">
        <v>139</v>
      </c>
      <c r="J21" s="30">
        <v>0.51865671641791045</v>
      </c>
      <c r="K21" s="17" t="s">
        <v>424</v>
      </c>
      <c r="L21" s="1" t="s">
        <v>195</v>
      </c>
      <c r="M21" s="48" t="s">
        <v>133</v>
      </c>
      <c r="P21" s="8"/>
      <c r="Q21" s="8"/>
      <c r="R21" s="8"/>
      <c r="S21" s="8"/>
      <c r="T21" s="8"/>
      <c r="U21" s="8"/>
      <c r="V21" s="8"/>
      <c r="W21" s="8"/>
      <c r="X21" s="8"/>
      <c r="Y21" s="8"/>
    </row>
    <row r="22" spans="2:25" ht="15" customHeight="1">
      <c r="B22" s="42" t="s">
        <v>363</v>
      </c>
      <c r="C22" s="32">
        <v>39334</v>
      </c>
      <c r="D22" s="16" t="s">
        <v>19</v>
      </c>
      <c r="E22" s="17"/>
      <c r="F22" s="17"/>
      <c r="G22" s="17"/>
      <c r="H22" s="17"/>
      <c r="I22" s="17"/>
      <c r="J22" s="30"/>
      <c r="K22" s="17" t="s">
        <v>424</v>
      </c>
      <c r="L22" s="1" t="s">
        <v>430</v>
      </c>
      <c r="M22" s="137" t="s">
        <v>426</v>
      </c>
      <c r="P22" s="8"/>
      <c r="Q22" s="8"/>
      <c r="R22" s="8"/>
      <c r="S22" s="8"/>
      <c r="T22" s="8"/>
      <c r="U22" s="8"/>
      <c r="V22" s="8"/>
      <c r="W22" s="8"/>
      <c r="X22" s="8"/>
      <c r="Y22" s="8"/>
    </row>
    <row r="23" spans="2:25" ht="15" customHeight="1">
      <c r="B23" s="42" t="s">
        <v>336</v>
      </c>
      <c r="C23" s="32">
        <v>37530</v>
      </c>
      <c r="D23" s="16" t="s">
        <v>51</v>
      </c>
      <c r="E23" s="17">
        <v>67</v>
      </c>
      <c r="F23" s="17">
        <v>4</v>
      </c>
      <c r="G23" s="17">
        <v>5</v>
      </c>
      <c r="H23" s="17">
        <v>53</v>
      </c>
      <c r="I23" s="17">
        <v>262</v>
      </c>
      <c r="J23" s="30">
        <v>0.5835189309576837</v>
      </c>
      <c r="K23" s="17" t="s">
        <v>427</v>
      </c>
      <c r="L23" s="1" t="s">
        <v>195</v>
      </c>
      <c r="M23" s="48" t="s">
        <v>52</v>
      </c>
      <c r="P23" s="8"/>
      <c r="Q23" s="8"/>
      <c r="R23" s="8"/>
      <c r="S23" s="8"/>
      <c r="T23" s="8"/>
      <c r="U23" s="8"/>
      <c r="V23" s="8"/>
      <c r="W23" s="8"/>
      <c r="X23" s="8"/>
      <c r="Y23" s="8"/>
    </row>
    <row r="24" spans="2:25" ht="15" customHeight="1">
      <c r="B24" s="42" t="s">
        <v>362</v>
      </c>
      <c r="C24" s="32">
        <v>37664</v>
      </c>
      <c r="D24" s="16" t="s">
        <v>66</v>
      </c>
      <c r="E24" s="17">
        <v>27</v>
      </c>
      <c r="F24" s="17">
        <v>0</v>
      </c>
      <c r="G24" s="17">
        <v>2</v>
      </c>
      <c r="H24" s="17">
        <v>8</v>
      </c>
      <c r="I24" s="17">
        <v>99</v>
      </c>
      <c r="J24" s="30">
        <v>0.6428571428571429</v>
      </c>
      <c r="K24" s="17" t="s">
        <v>427</v>
      </c>
      <c r="L24" s="1" t="s">
        <v>432</v>
      </c>
      <c r="M24" s="48" t="s">
        <v>37</v>
      </c>
      <c r="P24" s="8"/>
      <c r="Q24" s="8"/>
      <c r="R24" s="8"/>
      <c r="S24" s="8"/>
      <c r="T24" s="8"/>
      <c r="U24" s="8"/>
      <c r="V24" s="8"/>
      <c r="W24" s="8"/>
      <c r="X24" s="8"/>
      <c r="Y24" s="8"/>
    </row>
    <row r="25" spans="2:25" ht="15" customHeight="1">
      <c r="B25" s="57"/>
      <c r="C25" s="149"/>
      <c r="D25" s="80"/>
      <c r="E25" s="84"/>
      <c r="F25" s="84"/>
      <c r="G25" s="84"/>
      <c r="H25" s="84"/>
      <c r="I25" s="84"/>
      <c r="J25" s="85"/>
      <c r="K25" s="84"/>
      <c r="L25" s="80"/>
      <c r="M25" s="57"/>
      <c r="P25" s="8"/>
      <c r="Q25" s="8"/>
      <c r="R25" s="8"/>
      <c r="S25" s="8"/>
      <c r="T25" s="8"/>
      <c r="U25" s="8"/>
      <c r="V25" s="8"/>
      <c r="W25" s="8"/>
      <c r="X25" s="8"/>
      <c r="Y25" s="8"/>
    </row>
    <row r="26" spans="2:25" ht="15" customHeight="1">
      <c r="B26" s="3" t="s">
        <v>173</v>
      </c>
      <c r="C26" s="6"/>
      <c r="D26" s="63"/>
      <c r="E26" s="6"/>
      <c r="F26" s="6"/>
      <c r="G26" s="6"/>
      <c r="H26" s="6"/>
      <c r="I26" s="6"/>
      <c r="J26" s="6"/>
      <c r="K26" s="6"/>
      <c r="L26" s="47"/>
      <c r="M26" s="40"/>
      <c r="P26" s="8"/>
      <c r="Q26" s="8"/>
      <c r="R26" s="8"/>
      <c r="S26" s="8"/>
      <c r="T26" s="8"/>
      <c r="U26" s="8"/>
      <c r="V26" s="8"/>
      <c r="W26" s="8"/>
      <c r="X26" s="8"/>
      <c r="Y26" s="8"/>
    </row>
    <row r="27" spans="2:25" ht="15" customHeight="1">
      <c r="B27" s="5" t="s">
        <v>8</v>
      </c>
      <c r="C27" s="31" t="s">
        <v>3</v>
      </c>
      <c r="D27" s="2" t="s">
        <v>6</v>
      </c>
      <c r="E27" s="9" t="s">
        <v>0</v>
      </c>
      <c r="F27" s="9" t="s">
        <v>26</v>
      </c>
      <c r="G27" s="9" t="s">
        <v>27</v>
      </c>
      <c r="H27" s="9" t="s">
        <v>1</v>
      </c>
      <c r="I27" s="9" t="s">
        <v>2</v>
      </c>
      <c r="J27" s="29" t="s">
        <v>28</v>
      </c>
      <c r="K27" s="27" t="s">
        <v>174</v>
      </c>
      <c r="L27" s="12" t="s">
        <v>175</v>
      </c>
      <c r="M27" s="41"/>
      <c r="P27" s="8"/>
      <c r="Q27" s="8"/>
      <c r="R27" s="8"/>
      <c r="S27" s="8"/>
      <c r="T27" s="8"/>
      <c r="U27" s="8"/>
      <c r="V27" s="8"/>
      <c r="W27" s="8"/>
      <c r="X27" s="8"/>
      <c r="Y27" s="8"/>
    </row>
    <row r="28" spans="2:25" ht="15" customHeight="1">
      <c r="B28" s="42" t="s">
        <v>197</v>
      </c>
      <c r="C28" s="32">
        <v>31758</v>
      </c>
      <c r="D28" s="16" t="s">
        <v>77</v>
      </c>
      <c r="E28" s="17">
        <v>443</v>
      </c>
      <c r="F28" s="17">
        <v>19</v>
      </c>
      <c r="G28" s="17">
        <v>87</v>
      </c>
      <c r="H28" s="17">
        <v>298</v>
      </c>
      <c r="I28" s="17">
        <v>1701</v>
      </c>
      <c r="J28" s="30">
        <v>0.59099999999999997</v>
      </c>
      <c r="K28" s="28">
        <v>1066</v>
      </c>
      <c r="L28" s="151" t="s">
        <v>201</v>
      </c>
      <c r="M28" s="48"/>
      <c r="P28" s="8"/>
      <c r="Q28" s="8"/>
      <c r="R28" s="8"/>
      <c r="S28" s="8"/>
      <c r="T28" s="8"/>
      <c r="U28" s="8"/>
      <c r="V28" s="8"/>
      <c r="W28" s="8"/>
      <c r="X28" s="8"/>
      <c r="Y28" s="8"/>
    </row>
    <row r="29" spans="2:25" ht="15" customHeight="1">
      <c r="B29" s="42" t="s">
        <v>189</v>
      </c>
      <c r="C29" s="32">
        <v>32007</v>
      </c>
      <c r="D29" s="16" t="s">
        <v>19</v>
      </c>
      <c r="E29" s="17">
        <v>343</v>
      </c>
      <c r="F29" s="17">
        <v>16</v>
      </c>
      <c r="G29" s="17">
        <v>40</v>
      </c>
      <c r="H29" s="17">
        <v>211</v>
      </c>
      <c r="I29" s="17">
        <v>1001</v>
      </c>
      <c r="J29" s="30">
        <v>0.49399999999999999</v>
      </c>
      <c r="K29" s="28">
        <v>667.7</v>
      </c>
      <c r="L29" s="151" t="s">
        <v>198</v>
      </c>
      <c r="M29" s="48"/>
      <c r="P29" s="8"/>
      <c r="Q29" s="8"/>
      <c r="R29" s="8"/>
      <c r="S29" s="17"/>
      <c r="T29" s="17"/>
      <c r="U29" s="17"/>
      <c r="V29" s="17"/>
      <c r="W29" s="17"/>
      <c r="X29" s="17"/>
      <c r="Y29" s="17"/>
    </row>
    <row r="30" spans="2:25" ht="15" customHeight="1">
      <c r="B30" s="134" t="s">
        <v>364</v>
      </c>
      <c r="C30" s="135">
        <v>35661</v>
      </c>
      <c r="D30" s="136" t="s">
        <v>19</v>
      </c>
      <c r="E30" s="17">
        <v>80</v>
      </c>
      <c r="F30" s="17">
        <v>2</v>
      </c>
      <c r="G30" s="17">
        <v>47</v>
      </c>
      <c r="H30" s="17">
        <v>4</v>
      </c>
      <c r="I30" s="17">
        <v>158</v>
      </c>
      <c r="J30" s="30">
        <v>0.38900000000000001</v>
      </c>
      <c r="K30" s="28">
        <v>116</v>
      </c>
      <c r="L30" s="151" t="s">
        <v>420</v>
      </c>
      <c r="M30" s="48"/>
      <c r="P30" s="8"/>
      <c r="Q30" s="8"/>
      <c r="R30" s="8"/>
      <c r="S30" s="17"/>
      <c r="T30" s="17"/>
      <c r="U30" s="17"/>
      <c r="V30" s="17"/>
      <c r="W30" s="17"/>
      <c r="X30" s="17"/>
      <c r="Y30" s="17"/>
    </row>
    <row r="31" spans="2:25" ht="15" customHeight="1">
      <c r="B31" s="42" t="s">
        <v>121</v>
      </c>
      <c r="C31" s="34">
        <v>36231</v>
      </c>
      <c r="D31" s="16" t="s">
        <v>17</v>
      </c>
      <c r="E31" s="17"/>
      <c r="F31" s="17"/>
      <c r="G31" s="17"/>
      <c r="H31" s="17"/>
      <c r="I31" s="17"/>
      <c r="J31" s="30"/>
      <c r="K31" s="28">
        <v>41.7</v>
      </c>
      <c r="L31" s="151" t="s">
        <v>202</v>
      </c>
      <c r="M31" s="48"/>
      <c r="P31" s="8"/>
      <c r="Q31" s="8"/>
      <c r="R31" s="8"/>
      <c r="S31" s="17"/>
      <c r="T31" s="17"/>
      <c r="U31" s="17"/>
      <c r="V31" s="17"/>
      <c r="W31" s="17"/>
      <c r="X31" s="17"/>
      <c r="Y31" s="17"/>
    </row>
    <row r="32" spans="2:25" ht="15" customHeight="1">
      <c r="B32" s="42" t="s">
        <v>362</v>
      </c>
      <c r="C32" s="32">
        <v>37664</v>
      </c>
      <c r="D32" s="16" t="s">
        <v>66</v>
      </c>
      <c r="E32" s="17">
        <v>50</v>
      </c>
      <c r="F32" s="17">
        <v>1</v>
      </c>
      <c r="G32" s="17">
        <v>5</v>
      </c>
      <c r="H32" s="17">
        <v>9</v>
      </c>
      <c r="I32" s="17">
        <v>50</v>
      </c>
      <c r="J32" s="30">
        <v>0.46700000000000003</v>
      </c>
      <c r="K32" s="28">
        <v>34.700000000000003</v>
      </c>
      <c r="L32" s="151" t="s">
        <v>433</v>
      </c>
      <c r="M32" s="48"/>
      <c r="P32" s="8"/>
      <c r="Q32" s="8"/>
      <c r="R32" s="8"/>
      <c r="S32" s="17"/>
      <c r="T32" s="17"/>
      <c r="U32" s="17"/>
      <c r="V32" s="17"/>
      <c r="W32" s="17"/>
      <c r="X32" s="17"/>
      <c r="Y32" s="17"/>
    </row>
    <row r="33" spans="2:25" ht="15" customHeight="1">
      <c r="B33" s="42" t="s">
        <v>191</v>
      </c>
      <c r="C33" s="32">
        <v>36095</v>
      </c>
      <c r="D33" s="16" t="s">
        <v>160</v>
      </c>
      <c r="E33" s="17">
        <v>17</v>
      </c>
      <c r="F33" s="17">
        <v>1</v>
      </c>
      <c r="G33" s="17">
        <v>5</v>
      </c>
      <c r="H33" s="17">
        <v>4</v>
      </c>
      <c r="I33" s="17">
        <v>30</v>
      </c>
      <c r="J33" s="30">
        <v>0.45500000000000002</v>
      </c>
      <c r="K33" s="28">
        <v>23.7</v>
      </c>
      <c r="L33" s="151" t="s">
        <v>200</v>
      </c>
      <c r="M33" s="48"/>
      <c r="P33" s="8"/>
      <c r="Q33" s="8"/>
      <c r="R33" s="8"/>
      <c r="S33" s="17"/>
      <c r="T33" s="17"/>
      <c r="U33" s="17"/>
      <c r="V33" s="17"/>
      <c r="W33" s="17"/>
      <c r="X33" s="17"/>
      <c r="Y33" s="17"/>
    </row>
    <row r="34" spans="2:25" ht="15" customHeight="1">
      <c r="B34" s="42" t="s">
        <v>194</v>
      </c>
      <c r="C34" s="32">
        <v>35809</v>
      </c>
      <c r="D34" s="16" t="s">
        <v>163</v>
      </c>
      <c r="E34" s="17">
        <v>15</v>
      </c>
      <c r="F34" s="17">
        <v>0</v>
      </c>
      <c r="G34" s="17">
        <v>1</v>
      </c>
      <c r="H34" s="17">
        <v>8</v>
      </c>
      <c r="I34" s="17">
        <v>17</v>
      </c>
      <c r="J34" s="30">
        <v>0.39500000000000002</v>
      </c>
      <c r="K34" s="28">
        <v>19.3</v>
      </c>
      <c r="L34" s="151" t="s">
        <v>203</v>
      </c>
      <c r="M34" s="48"/>
      <c r="P34" s="8"/>
      <c r="Q34" s="8"/>
      <c r="R34" s="8"/>
      <c r="S34" s="17"/>
      <c r="T34" s="17"/>
      <c r="U34" s="17"/>
      <c r="V34" s="17"/>
      <c r="W34" s="17"/>
      <c r="X34" s="17"/>
      <c r="Y34" s="17"/>
    </row>
    <row r="35" spans="2:25" ht="15" customHeight="1">
      <c r="B35" s="42" t="s">
        <v>336</v>
      </c>
      <c r="C35" s="32">
        <v>37530</v>
      </c>
      <c r="D35" s="16" t="s">
        <v>51</v>
      </c>
      <c r="E35" s="17">
        <v>10</v>
      </c>
      <c r="F35" s="17">
        <v>0</v>
      </c>
      <c r="G35" s="17">
        <v>1</v>
      </c>
      <c r="H35" s="17">
        <v>3</v>
      </c>
      <c r="I35" s="17">
        <v>17</v>
      </c>
      <c r="J35" s="30">
        <v>0.54800000000000004</v>
      </c>
      <c r="K35" s="17">
        <v>12.7</v>
      </c>
      <c r="L35" s="151" t="s">
        <v>431</v>
      </c>
      <c r="M35" s="48"/>
      <c r="P35" s="8"/>
      <c r="Q35" s="8"/>
      <c r="R35" s="8"/>
    </row>
    <row r="36" spans="2:25" ht="15" customHeight="1">
      <c r="B36" s="42" t="s">
        <v>193</v>
      </c>
      <c r="C36" s="32">
        <v>35356</v>
      </c>
      <c r="D36" s="16" t="s">
        <v>96</v>
      </c>
      <c r="E36" s="17">
        <v>12</v>
      </c>
      <c r="F36" s="17">
        <v>0</v>
      </c>
      <c r="G36" s="17">
        <v>2</v>
      </c>
      <c r="H36" s="17">
        <v>1</v>
      </c>
      <c r="I36" s="17">
        <v>14</v>
      </c>
      <c r="J36" s="30">
        <v>0.32600000000000001</v>
      </c>
      <c r="K36" s="28">
        <v>11</v>
      </c>
      <c r="L36" s="151" t="s">
        <v>181</v>
      </c>
      <c r="M36" s="48"/>
      <c r="P36" s="8"/>
      <c r="Q36" s="8"/>
      <c r="R36" s="8"/>
    </row>
    <row r="37" spans="2:25" ht="15" customHeight="1">
      <c r="B37" s="43" t="s">
        <v>100</v>
      </c>
      <c r="C37" s="50">
        <v>35925</v>
      </c>
      <c r="D37" s="64" t="s">
        <v>19</v>
      </c>
      <c r="E37" s="45">
        <v>3</v>
      </c>
      <c r="F37" s="45">
        <v>0</v>
      </c>
      <c r="G37" s="45">
        <v>1</v>
      </c>
      <c r="H37" s="45">
        <v>0</v>
      </c>
      <c r="I37" s="45">
        <v>8</v>
      </c>
      <c r="J37" s="52">
        <v>0.8</v>
      </c>
      <c r="K37" s="53">
        <v>0</v>
      </c>
      <c r="L37" s="153" t="s">
        <v>199</v>
      </c>
      <c r="M37" s="54"/>
      <c r="P37" s="8"/>
      <c r="Q37" s="8"/>
      <c r="R37" s="8"/>
      <c r="S37" s="8"/>
      <c r="T37" s="8"/>
      <c r="U37" s="8"/>
      <c r="V37" s="8"/>
      <c r="W37" s="8"/>
      <c r="X37" s="8"/>
      <c r="Y37" s="8"/>
    </row>
    <row r="38" spans="2:25" ht="15" customHeight="1">
      <c r="B38" s="1"/>
      <c r="C38" s="32"/>
      <c r="D38" s="16"/>
      <c r="E38" s="17"/>
      <c r="F38" s="17"/>
      <c r="G38" s="17"/>
      <c r="H38" s="17"/>
      <c r="I38" s="17"/>
      <c r="J38" s="30"/>
      <c r="K38" s="17"/>
      <c r="L38" s="16"/>
      <c r="P38" s="8"/>
      <c r="Q38" s="8"/>
      <c r="R38" s="8"/>
      <c r="S38" s="8"/>
      <c r="T38" s="8"/>
      <c r="U38" s="8"/>
      <c r="V38" s="8"/>
      <c r="W38" s="8"/>
      <c r="X38" s="8"/>
      <c r="Y38" s="8"/>
    </row>
    <row r="39" spans="2:25" ht="15" customHeight="1">
      <c r="P39" s="8"/>
      <c r="Q39" s="8"/>
      <c r="R39" s="8"/>
      <c r="S39" s="8"/>
      <c r="T39" s="8"/>
      <c r="U39" s="8"/>
      <c r="V39" s="8"/>
      <c r="W39" s="8"/>
      <c r="X39" s="8"/>
      <c r="Y39" s="8"/>
    </row>
    <row r="40" spans="2:25" ht="15" customHeight="1">
      <c r="P40" s="8"/>
      <c r="Q40" s="8"/>
      <c r="R40" s="8"/>
      <c r="S40" s="8"/>
      <c r="T40" s="8"/>
      <c r="U40" s="8"/>
      <c r="V40" s="8"/>
      <c r="W40" s="8"/>
      <c r="X40" s="8"/>
      <c r="Y40" s="8"/>
    </row>
    <row r="41" spans="2:25" ht="15" customHeight="1">
      <c r="P41" s="8"/>
      <c r="Q41" s="8"/>
      <c r="R41" s="8"/>
      <c r="S41" s="8"/>
      <c r="T41" s="8"/>
      <c r="U41" s="8"/>
      <c r="V41" s="8"/>
      <c r="W41" s="8"/>
      <c r="X41" s="8"/>
      <c r="Y41" s="8"/>
    </row>
    <row r="42" spans="2:25" ht="15" customHeight="1">
      <c r="P42" s="8"/>
      <c r="Q42" s="8"/>
      <c r="R42" s="8"/>
      <c r="S42" s="8"/>
      <c r="T42" s="8"/>
      <c r="U42" s="8"/>
      <c r="V42" s="8"/>
      <c r="W42" s="8"/>
      <c r="X42" s="8"/>
      <c r="Y42" s="8"/>
    </row>
    <row r="43" spans="2:25" ht="15" customHeight="1">
      <c r="P43" s="8"/>
      <c r="Q43" s="8"/>
      <c r="R43" s="8"/>
      <c r="S43" s="8"/>
      <c r="T43" s="8"/>
      <c r="U43" s="8"/>
      <c r="V43" s="8"/>
      <c r="W43" s="8"/>
      <c r="X43" s="8"/>
      <c r="Y43" s="8"/>
    </row>
    <row r="44" spans="2:25" ht="15" customHeight="1">
      <c r="P44" s="8"/>
      <c r="Q44" s="8"/>
      <c r="R44" s="8"/>
      <c r="S44" s="8"/>
      <c r="T44" s="8"/>
      <c r="U44" s="8"/>
      <c r="V44" s="8"/>
      <c r="W44" s="8"/>
      <c r="X44" s="8"/>
      <c r="Y44" s="8"/>
    </row>
    <row r="45" spans="2:25" ht="15" customHeight="1">
      <c r="P45" s="8"/>
      <c r="Q45" s="8"/>
      <c r="R45" s="8"/>
      <c r="S45" s="8"/>
      <c r="T45" s="8"/>
      <c r="U45" s="8"/>
      <c r="V45" s="8"/>
      <c r="W45" s="8"/>
      <c r="X45" s="8"/>
      <c r="Y45" s="8"/>
    </row>
    <row r="46" spans="2:25" ht="15" customHeight="1">
      <c r="P46" s="8"/>
      <c r="Q46" s="8"/>
      <c r="R46" s="8"/>
      <c r="S46" s="8"/>
      <c r="T46" s="8"/>
      <c r="U46" s="8"/>
      <c r="V46" s="8"/>
      <c r="W46" s="8"/>
      <c r="X46" s="8"/>
      <c r="Y46" s="8"/>
    </row>
    <row r="47" spans="2:25" ht="15" customHeight="1">
      <c r="P47" s="8"/>
      <c r="Q47" s="8"/>
      <c r="R47" s="8"/>
      <c r="S47" s="8"/>
      <c r="T47" s="8"/>
      <c r="U47" s="8"/>
      <c r="V47" s="8"/>
      <c r="W47" s="8"/>
      <c r="X47" s="8"/>
      <c r="Y47" s="8"/>
    </row>
    <row r="48" spans="2:25" ht="15" customHeight="1">
      <c r="P48" s="8"/>
      <c r="Q48" s="8"/>
      <c r="R48" s="8"/>
      <c r="S48" s="8"/>
      <c r="T48" s="8"/>
      <c r="U48" s="8"/>
      <c r="V48" s="8"/>
      <c r="W48" s="8"/>
      <c r="X48" s="8"/>
      <c r="Y48" s="8"/>
    </row>
    <row r="49" spans="16:25" ht="15" customHeight="1">
      <c r="P49" s="8"/>
      <c r="Q49" s="8"/>
      <c r="R49" s="8"/>
      <c r="S49" s="8"/>
      <c r="T49" s="8"/>
      <c r="U49" s="8"/>
      <c r="V49" s="8"/>
      <c r="W49" s="8"/>
      <c r="X49" s="8"/>
      <c r="Y49" s="8"/>
    </row>
    <row r="50" spans="16:25" ht="15" customHeight="1">
      <c r="P50" s="8"/>
      <c r="Q50" s="8"/>
      <c r="R50" s="8"/>
      <c r="S50" s="8"/>
      <c r="T50" s="8"/>
      <c r="U50" s="8"/>
      <c r="V50" s="8"/>
      <c r="W50" s="8"/>
      <c r="X50" s="8"/>
      <c r="Y50" s="8"/>
    </row>
    <row r="51" spans="16:25" ht="15" customHeight="1">
      <c r="P51" s="8"/>
      <c r="Q51" s="8"/>
      <c r="R51" s="8"/>
      <c r="S51" s="8"/>
      <c r="T51" s="8"/>
      <c r="U51" s="8"/>
      <c r="V51" s="8"/>
      <c r="W51" s="8"/>
      <c r="X51" s="8"/>
      <c r="Y51" s="8"/>
    </row>
    <row r="52" spans="16:25">
      <c r="P52" s="8"/>
      <c r="Q52" s="8"/>
      <c r="R52" s="8"/>
      <c r="S52" s="8"/>
      <c r="T52" s="8"/>
      <c r="U52" s="8"/>
      <c r="V52" s="8"/>
      <c r="W52" s="8"/>
      <c r="X52" s="8"/>
      <c r="Y52" s="8"/>
    </row>
    <row r="53" spans="16:25">
      <c r="P53" s="8"/>
      <c r="Q53" s="8"/>
      <c r="R53" s="8"/>
      <c r="S53" s="8"/>
      <c r="T53" s="8"/>
      <c r="U53" s="8"/>
      <c r="V53" s="8"/>
      <c r="W53" s="8"/>
      <c r="X53" s="8"/>
      <c r="Y53" s="8"/>
    </row>
    <row r="54" spans="16:25">
      <c r="P54" s="8"/>
      <c r="Q54" s="8"/>
      <c r="R54" s="8"/>
      <c r="S54" s="8"/>
      <c r="T54" s="8"/>
      <c r="U54" s="8"/>
      <c r="V54" s="8"/>
      <c r="W54" s="8"/>
      <c r="X54" s="8"/>
      <c r="Y54" s="8"/>
    </row>
    <row r="55" spans="16:25">
      <c r="P55" s="8"/>
      <c r="Q55" s="8"/>
      <c r="R55" s="8"/>
      <c r="S55" s="8"/>
      <c r="T55" s="8"/>
      <c r="U55" s="8"/>
      <c r="V55" s="8"/>
      <c r="W55" s="8"/>
      <c r="X55" s="8"/>
      <c r="Y55" s="8"/>
    </row>
    <row r="56" spans="16:25">
      <c r="P56" s="8"/>
      <c r="Q56" s="8"/>
      <c r="R56" s="8"/>
      <c r="S56" s="8"/>
      <c r="T56" s="8"/>
      <c r="U56" s="8"/>
      <c r="V56" s="8"/>
      <c r="W56" s="8"/>
      <c r="X56" s="8"/>
      <c r="Y56" s="8"/>
    </row>
    <row r="57" spans="16:25">
      <c r="P57" s="8"/>
      <c r="Q57" s="8"/>
      <c r="R57" s="8"/>
      <c r="S57" s="8"/>
      <c r="T57" s="8"/>
      <c r="U57" s="8"/>
      <c r="V57" s="8"/>
      <c r="W57" s="8"/>
      <c r="X57" s="8"/>
      <c r="Y57" s="8"/>
    </row>
    <row r="58" spans="16:25">
      <c r="P58" s="8"/>
      <c r="Q58" s="8"/>
      <c r="R58" s="8"/>
      <c r="S58" s="8"/>
      <c r="T58" s="8"/>
      <c r="U58" s="8"/>
      <c r="V58" s="8"/>
      <c r="W58" s="8"/>
      <c r="X58" s="8"/>
      <c r="Y58" s="8"/>
    </row>
    <row r="59" spans="16:25">
      <c r="P59" s="8"/>
      <c r="Q59" s="8"/>
      <c r="R59" s="8"/>
      <c r="S59" s="8"/>
      <c r="T59" s="8"/>
      <c r="U59" s="8"/>
      <c r="V59" s="8"/>
      <c r="W59" s="8"/>
      <c r="X59" s="8"/>
      <c r="Y59" s="8"/>
    </row>
    <row r="60" spans="16:25">
      <c r="P60" s="8"/>
      <c r="Q60" s="8"/>
      <c r="R60" s="8"/>
      <c r="S60" s="8"/>
      <c r="T60" s="8"/>
      <c r="U60" s="8"/>
      <c r="V60" s="8"/>
      <c r="W60" s="8"/>
      <c r="X60" s="8"/>
      <c r="Y60" s="8"/>
    </row>
  </sheetData>
  <sortState xmlns:xlrd2="http://schemas.microsoft.com/office/spreadsheetml/2017/richdata2" ref="B28:M37">
    <sortCondition descending="1" ref="K28:K37"/>
  </sortState>
  <hyperlinks>
    <hyperlink ref="P9" r:id="rId1" display="https://www.pesistulokset.fi/pelaaja/11326" xr:uid="{A3678787-7A3A-4477-8FD5-AFB9F342D4D6}"/>
    <hyperlink ref="P10" r:id="rId2" display="https://www.pesistulokset.fi/pelaaja/8331" xr:uid="{085C3EAC-09BC-4101-AD69-CB6410DFC545}"/>
    <hyperlink ref="P11" r:id="rId3" display="https://www.pesistulokset.fi/pelaaja/4579" xr:uid="{453E4EFE-AD76-4E9B-A6DC-3E63A19BF473}"/>
    <hyperlink ref="P12" r:id="rId4" display="https://www.pesistulokset.fi/pelaaja/10865" xr:uid="{56AE07B7-FEBB-4222-A620-27A771E7A825}"/>
    <hyperlink ref="P13" r:id="rId5" display="https://www.pesistulokset.fi/pelaaja/3945" xr:uid="{6D906A2F-0458-4399-BD64-3A6DD9FC4EEC}"/>
    <hyperlink ref="P14" r:id="rId6" display="https://www.pesistulokset.fi/pelaaja/9279" xr:uid="{7ADFE840-C8F2-4CD9-B616-9296C11A4FBE}"/>
    <hyperlink ref="P15" r:id="rId7" display="https://www.pesistulokset.fi/pelaaja/4915" xr:uid="{A88D36E0-E3B7-46CB-A67A-38A241AADCCE}"/>
    <hyperlink ref="P16" r:id="rId8" display="https://www.pesistulokset.fi/pelaaja/3054" xr:uid="{FFF52259-5E2D-491B-930E-7569DD8802CC}"/>
    <hyperlink ref="P17" r:id="rId9" display="https://www.pesistulokset.fi/pelaaja/10133" xr:uid="{12EAE5CF-DCB6-401E-8839-CA9939AB58D3}"/>
    <hyperlink ref="P18" r:id="rId10" display="https://www.pesistulokset.fi/pelaaja/9948" xr:uid="{D90A7F2E-F67B-4CE6-ADE4-39BE7D689FA9}"/>
    <hyperlink ref="P19" r:id="rId11" display="https://www.pesistulokset.fi/pelaaja/10330" xr:uid="{5B677A59-6555-48C0-ADE6-F2D3924B9F67}"/>
    <hyperlink ref="P20" r:id="rId12" display="https://www.pesistulokset.fi/pelaaja/7170" xr:uid="{B16A127E-FE98-469D-9ED4-EAE4007A39A9}"/>
    <hyperlink ref="P21" r:id="rId13" display="https://www.pesistulokset.fi/pelaaja/8260" xr:uid="{D8654811-3EE2-4446-8F79-082E6A166C47}"/>
  </hyperlinks>
  <pageMargins left="0.7" right="0.7" top="0.75" bottom="0.75" header="0.3" footer="0.3"/>
  <pageSetup paperSize="9" orientation="portrait" r:id="rId1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7"/>
  <sheetViews>
    <sheetView zoomScale="97" zoomScaleNormal="97" workbookViewId="0"/>
  </sheetViews>
  <sheetFormatPr defaultColWidth="9.140625" defaultRowHeight="15"/>
  <cols>
    <col min="1" max="1" width="4.7109375" style="1" customWidth="1"/>
    <col min="2" max="2" width="20.5703125" style="8" customWidth="1"/>
    <col min="3" max="3" width="13.140625" style="9" customWidth="1"/>
    <col min="4" max="4" width="12.85546875" style="2" bestFit="1" customWidth="1"/>
    <col min="5" max="9" width="6.7109375" style="9" customWidth="1"/>
    <col min="10" max="10" width="9.85546875" style="9" customWidth="1"/>
    <col min="11" max="11" width="12.140625" style="9" bestFit="1" customWidth="1"/>
    <col min="12" max="12" width="11.42578125" style="9" customWidth="1"/>
    <col min="13" max="13" width="31.5703125" style="4" bestFit="1" customWidth="1"/>
    <col min="14" max="14" width="9.140625" style="17"/>
    <col min="15" max="15" width="7.42578125" style="8" customWidth="1"/>
    <col min="16" max="25" width="5.28515625" style="9" customWidth="1"/>
    <col min="26" max="16384" width="9.140625" style="1"/>
  </cols>
  <sheetData>
    <row r="1" spans="1:26" ht="18.75">
      <c r="A1" s="16"/>
      <c r="B1" s="92" t="s">
        <v>98</v>
      </c>
      <c r="E1" s="17"/>
      <c r="F1" s="17"/>
      <c r="G1" s="17"/>
      <c r="H1" s="17"/>
      <c r="I1" s="17"/>
      <c r="J1" s="17"/>
      <c r="K1" s="17"/>
      <c r="L1" s="17"/>
      <c r="M1" s="16"/>
      <c r="O1" s="92" t="s">
        <v>98</v>
      </c>
      <c r="P1" s="24"/>
      <c r="Q1" s="24"/>
      <c r="R1" s="24"/>
      <c r="S1" s="24"/>
      <c r="T1" s="24"/>
      <c r="U1" s="24"/>
      <c r="V1" s="24"/>
      <c r="W1" s="24"/>
      <c r="X1" s="24"/>
      <c r="Y1" s="24"/>
    </row>
    <row r="2" spans="1:26">
      <c r="B2" s="72" t="s">
        <v>7</v>
      </c>
      <c r="C2" s="57" t="s">
        <v>99</v>
      </c>
      <c r="D2" s="63"/>
      <c r="E2" s="6"/>
      <c r="F2" s="6"/>
      <c r="G2" s="6"/>
      <c r="H2" s="6"/>
      <c r="I2" s="6"/>
      <c r="J2" s="6"/>
      <c r="K2" s="6"/>
      <c r="L2" s="6"/>
      <c r="M2" s="40"/>
      <c r="O2" s="122" t="s">
        <v>40</v>
      </c>
      <c r="P2" s="123">
        <v>0</v>
      </c>
      <c r="Q2" s="123">
        <v>1</v>
      </c>
      <c r="R2" s="123">
        <v>2</v>
      </c>
      <c r="S2" s="123">
        <v>3</v>
      </c>
      <c r="T2" s="123">
        <v>4</v>
      </c>
      <c r="U2" s="123">
        <v>5</v>
      </c>
      <c r="V2" s="123">
        <v>6</v>
      </c>
      <c r="W2" s="123">
        <v>7</v>
      </c>
      <c r="X2" s="123">
        <v>8</v>
      </c>
      <c r="Y2" s="123">
        <v>9</v>
      </c>
    </row>
    <row r="3" spans="1:26">
      <c r="B3" s="73" t="s">
        <v>60</v>
      </c>
      <c r="C3" s="1" t="s">
        <v>437</v>
      </c>
      <c r="M3" s="41"/>
      <c r="O3" s="122" t="s">
        <v>43</v>
      </c>
      <c r="P3" s="125" t="s">
        <v>42</v>
      </c>
      <c r="Q3" s="125" t="s">
        <v>42</v>
      </c>
      <c r="R3" s="125" t="s">
        <v>42</v>
      </c>
      <c r="S3" s="125" t="s">
        <v>42</v>
      </c>
      <c r="T3" s="125" t="s">
        <v>42</v>
      </c>
      <c r="U3" s="125" t="s">
        <v>42</v>
      </c>
      <c r="V3" s="125">
        <v>4</v>
      </c>
      <c r="W3" s="125" t="s">
        <v>42</v>
      </c>
      <c r="X3" s="125" t="s">
        <v>42</v>
      </c>
      <c r="Y3" s="125" t="s">
        <v>42</v>
      </c>
    </row>
    <row r="4" spans="1:26">
      <c r="B4" s="73" t="s">
        <v>61</v>
      </c>
      <c r="C4" s="1" t="s">
        <v>726</v>
      </c>
      <c r="M4" s="41"/>
      <c r="O4" s="122" t="s">
        <v>44</v>
      </c>
      <c r="P4" s="125" t="s">
        <v>42</v>
      </c>
      <c r="Q4" s="125" t="s">
        <v>42</v>
      </c>
      <c r="R4" s="125" t="s">
        <v>42</v>
      </c>
      <c r="S4" s="125" t="s">
        <v>42</v>
      </c>
      <c r="T4" s="125" t="s">
        <v>42</v>
      </c>
      <c r="U4" s="125" t="s">
        <v>42</v>
      </c>
      <c r="V4" s="125" t="s">
        <v>42</v>
      </c>
      <c r="W4" s="125">
        <v>1</v>
      </c>
      <c r="X4" s="126">
        <v>4</v>
      </c>
      <c r="Y4" s="126">
        <v>3</v>
      </c>
    </row>
    <row r="5" spans="1:26">
      <c r="B5" s="73" t="s">
        <v>4</v>
      </c>
      <c r="C5" s="1" t="s">
        <v>101</v>
      </c>
      <c r="M5" s="41"/>
      <c r="O5" s="122" t="s">
        <v>45</v>
      </c>
      <c r="P5" s="126">
        <v>4</v>
      </c>
      <c r="Q5" s="126">
        <v>1</v>
      </c>
      <c r="R5" s="129">
        <v>8</v>
      </c>
      <c r="S5" s="129">
        <v>11</v>
      </c>
      <c r="T5" s="126">
        <v>1</v>
      </c>
      <c r="U5" s="129">
        <v>11</v>
      </c>
      <c r="V5" s="126">
        <v>1</v>
      </c>
      <c r="W5" s="129">
        <v>10</v>
      </c>
      <c r="X5" s="126">
        <v>1</v>
      </c>
      <c r="Y5" s="129">
        <v>9</v>
      </c>
    </row>
    <row r="6" spans="1:26">
      <c r="B6" s="74" t="s">
        <v>5</v>
      </c>
      <c r="C6" s="64" t="s">
        <v>102</v>
      </c>
      <c r="D6" s="65"/>
      <c r="E6" s="55"/>
      <c r="F6" s="55"/>
      <c r="G6" s="55"/>
      <c r="H6" s="55"/>
      <c r="I6" s="55"/>
      <c r="J6" s="55"/>
      <c r="K6" s="55"/>
      <c r="L6" s="55"/>
      <c r="M6" s="46"/>
      <c r="O6" s="122" t="s">
        <v>46</v>
      </c>
      <c r="P6" s="129">
        <v>10</v>
      </c>
      <c r="Q6" s="127">
        <v>2</v>
      </c>
      <c r="R6" s="129">
        <v>10</v>
      </c>
      <c r="S6" s="127">
        <v>11</v>
      </c>
      <c r="T6" s="132">
        <v>1</v>
      </c>
      <c r="U6" s="127">
        <v>8</v>
      </c>
      <c r="V6" s="127">
        <v>5</v>
      </c>
      <c r="W6" s="127">
        <v>9</v>
      </c>
      <c r="X6" s="127">
        <v>7</v>
      </c>
      <c r="Y6" s="127">
        <v>12</v>
      </c>
    </row>
    <row r="7" spans="1:26">
      <c r="M7" s="8"/>
      <c r="O7" s="122" t="s">
        <v>47</v>
      </c>
      <c r="P7" s="126">
        <v>7</v>
      </c>
      <c r="Q7" s="126">
        <v>9</v>
      </c>
      <c r="R7" s="126">
        <v>12</v>
      </c>
      <c r="S7" s="125">
        <v>4</v>
      </c>
      <c r="T7" s="125">
        <v>1</v>
      </c>
      <c r="U7" s="126">
        <v>5</v>
      </c>
      <c r="V7" s="126">
        <v>5</v>
      </c>
      <c r="W7" s="126">
        <v>8</v>
      </c>
      <c r="X7" s="126">
        <v>2</v>
      </c>
      <c r="Y7" s="126">
        <v>5</v>
      </c>
    </row>
    <row r="8" spans="1:26">
      <c r="B8" s="3" t="s">
        <v>50</v>
      </c>
      <c r="C8" s="63"/>
      <c r="D8" s="39"/>
      <c r="E8" s="6"/>
      <c r="F8" s="6"/>
      <c r="G8" s="6"/>
      <c r="H8" s="6"/>
      <c r="I8" s="6"/>
      <c r="J8" s="6"/>
      <c r="K8" s="6"/>
      <c r="L8" s="47"/>
      <c r="M8" s="75"/>
      <c r="O8" s="122" t="s">
        <v>48</v>
      </c>
      <c r="P8" s="126">
        <v>2</v>
      </c>
      <c r="Q8" s="126">
        <v>1</v>
      </c>
      <c r="R8" s="127">
        <v>14</v>
      </c>
      <c r="S8" s="126">
        <v>1</v>
      </c>
      <c r="T8" s="127">
        <v>15</v>
      </c>
      <c r="U8" s="126">
        <v>1</v>
      </c>
      <c r="V8" s="126">
        <v>3</v>
      </c>
      <c r="W8" s="126">
        <v>3</v>
      </c>
      <c r="X8" s="126">
        <v>1</v>
      </c>
      <c r="Y8" s="126">
        <v>5</v>
      </c>
    </row>
    <row r="9" spans="1:26">
      <c r="B9" s="5" t="s">
        <v>8</v>
      </c>
      <c r="C9" s="31" t="s">
        <v>3</v>
      </c>
      <c r="D9" s="8" t="s">
        <v>6</v>
      </c>
      <c r="E9" s="9" t="s">
        <v>0</v>
      </c>
      <c r="F9" s="9" t="s">
        <v>26</v>
      </c>
      <c r="G9" s="9" t="s">
        <v>27</v>
      </c>
      <c r="H9" s="9" t="s">
        <v>1</v>
      </c>
      <c r="I9" s="9" t="s">
        <v>2</v>
      </c>
      <c r="J9" s="29" t="s">
        <v>28</v>
      </c>
      <c r="K9" s="9" t="s">
        <v>422</v>
      </c>
      <c r="L9" s="152" t="s">
        <v>425</v>
      </c>
      <c r="M9" s="76" t="s">
        <v>33</v>
      </c>
      <c r="O9" s="122" t="s">
        <v>49</v>
      </c>
      <c r="P9" s="126">
        <v>3</v>
      </c>
      <c r="Q9" s="126">
        <v>2</v>
      </c>
      <c r="R9" s="126">
        <v>1</v>
      </c>
      <c r="S9" s="126">
        <v>1</v>
      </c>
      <c r="T9" s="125" t="s">
        <v>42</v>
      </c>
      <c r="U9" s="126">
        <v>5</v>
      </c>
      <c r="V9" s="126">
        <v>1</v>
      </c>
      <c r="W9" s="127">
        <v>12</v>
      </c>
      <c r="X9" s="126">
        <v>2</v>
      </c>
      <c r="Y9" s="126">
        <v>1</v>
      </c>
    </row>
    <row r="10" spans="1:26">
      <c r="B10" s="42" t="s">
        <v>122</v>
      </c>
      <c r="C10" s="32">
        <v>34854</v>
      </c>
      <c r="D10" s="1" t="s">
        <v>57</v>
      </c>
      <c r="E10" s="17">
        <v>160</v>
      </c>
      <c r="F10" s="17">
        <v>4</v>
      </c>
      <c r="G10" s="17">
        <v>136</v>
      </c>
      <c r="H10" s="17">
        <v>29</v>
      </c>
      <c r="I10" s="17">
        <v>321</v>
      </c>
      <c r="J10" s="71">
        <v>0.41048593350383633</v>
      </c>
      <c r="K10" s="17" t="s">
        <v>429</v>
      </c>
      <c r="L10" s="1" t="s">
        <v>199</v>
      </c>
      <c r="M10" s="48" t="s">
        <v>223</v>
      </c>
      <c r="O10" s="122" t="s">
        <v>95</v>
      </c>
      <c r="P10" s="126">
        <v>1</v>
      </c>
      <c r="Q10" s="127">
        <v>2</v>
      </c>
      <c r="R10" s="127">
        <v>6</v>
      </c>
      <c r="S10" s="127">
        <v>5</v>
      </c>
      <c r="T10" s="128"/>
      <c r="U10" s="128"/>
      <c r="V10" s="128"/>
      <c r="W10" s="128"/>
      <c r="X10" s="128"/>
      <c r="Y10" s="128"/>
    </row>
    <row r="11" spans="1:26">
      <c r="B11" s="42" t="s">
        <v>108</v>
      </c>
      <c r="C11" s="32">
        <v>37015</v>
      </c>
      <c r="D11" s="1" t="s">
        <v>22</v>
      </c>
      <c r="E11" s="17">
        <v>69</v>
      </c>
      <c r="F11" s="17">
        <v>7</v>
      </c>
      <c r="G11" s="17">
        <v>7</v>
      </c>
      <c r="H11" s="17">
        <v>86</v>
      </c>
      <c r="I11" s="17">
        <v>278</v>
      </c>
      <c r="J11" s="71">
        <v>0.61233480176211452</v>
      </c>
      <c r="K11" s="17" t="s">
        <v>435</v>
      </c>
      <c r="L11" s="1" t="s">
        <v>199</v>
      </c>
      <c r="M11" s="66" t="s">
        <v>55</v>
      </c>
      <c r="O11" s="138"/>
      <c r="P11" s="8"/>
      <c r="Q11" s="8"/>
      <c r="R11" s="8"/>
      <c r="S11" s="17"/>
      <c r="T11" s="17"/>
      <c r="U11" s="17"/>
      <c r="V11" s="8"/>
      <c r="W11" s="8"/>
      <c r="X11" s="8"/>
      <c r="Y11" s="8"/>
    </row>
    <row r="12" spans="1:26">
      <c r="B12" s="42" t="s">
        <v>221</v>
      </c>
      <c r="C12" s="32">
        <v>37099</v>
      </c>
      <c r="D12" s="1" t="s">
        <v>166</v>
      </c>
      <c r="E12" s="17">
        <v>51</v>
      </c>
      <c r="F12" s="17">
        <v>2</v>
      </c>
      <c r="G12" s="17">
        <v>5</v>
      </c>
      <c r="H12" s="17">
        <v>54</v>
      </c>
      <c r="I12" s="17">
        <v>157</v>
      </c>
      <c r="J12" s="71">
        <v>0.54703832752613235</v>
      </c>
      <c r="K12" s="17" t="s">
        <v>436</v>
      </c>
      <c r="L12" s="1" t="s">
        <v>199</v>
      </c>
      <c r="M12" s="66" t="s">
        <v>119</v>
      </c>
      <c r="O12" s="33" t="s">
        <v>179</v>
      </c>
      <c r="P12" s="119"/>
      <c r="Q12" s="25" t="s">
        <v>301</v>
      </c>
      <c r="R12" s="26"/>
      <c r="S12" s="26"/>
      <c r="T12" s="36" t="s">
        <v>302</v>
      </c>
      <c r="U12" s="37"/>
      <c r="V12" s="38"/>
      <c r="W12" s="70" t="s">
        <v>220</v>
      </c>
      <c r="X12" s="68"/>
      <c r="Y12" s="69"/>
    </row>
    <row r="13" spans="1:26">
      <c r="B13" s="42" t="s">
        <v>256</v>
      </c>
      <c r="C13" s="32">
        <v>34339</v>
      </c>
      <c r="D13" s="1" t="s">
        <v>51</v>
      </c>
      <c r="E13" s="17">
        <v>73</v>
      </c>
      <c r="F13" s="17">
        <v>3</v>
      </c>
      <c r="G13" s="17">
        <v>57</v>
      </c>
      <c r="H13" s="17">
        <v>19</v>
      </c>
      <c r="I13" s="17">
        <v>193</v>
      </c>
      <c r="J13" s="71">
        <v>0.47073170731707314</v>
      </c>
      <c r="K13" s="17" t="s">
        <v>424</v>
      </c>
      <c r="L13" s="1" t="s">
        <v>199</v>
      </c>
      <c r="M13" s="66" t="s">
        <v>52</v>
      </c>
      <c r="O13" s="1"/>
      <c r="P13" s="8"/>
      <c r="Q13" s="8"/>
      <c r="R13" s="8"/>
      <c r="S13" s="17"/>
      <c r="T13" s="17"/>
      <c r="U13" s="17"/>
      <c r="V13" s="8"/>
      <c r="W13" s="8"/>
      <c r="X13" s="8"/>
      <c r="Y13" s="8"/>
    </row>
    <row r="14" spans="1:26">
      <c r="B14" s="42" t="s">
        <v>142</v>
      </c>
      <c r="C14" s="32">
        <v>35173</v>
      </c>
      <c r="D14" s="1" t="s">
        <v>143</v>
      </c>
      <c r="E14" s="17">
        <v>94</v>
      </c>
      <c r="F14" s="17">
        <v>4</v>
      </c>
      <c r="G14" s="17">
        <v>52</v>
      </c>
      <c r="H14" s="17">
        <v>21</v>
      </c>
      <c r="I14" s="17">
        <v>225</v>
      </c>
      <c r="J14" s="71">
        <v>0.44731610337972166</v>
      </c>
      <c r="K14" s="17" t="s">
        <v>424</v>
      </c>
      <c r="L14" s="1" t="s">
        <v>199</v>
      </c>
      <c r="M14" s="66" t="s">
        <v>25</v>
      </c>
      <c r="O14" s="8" t="s">
        <v>642</v>
      </c>
      <c r="P14" s="8"/>
      <c r="Q14" s="8"/>
      <c r="R14" s="8"/>
      <c r="S14" s="8"/>
      <c r="T14" s="2" t="s">
        <v>643</v>
      </c>
      <c r="U14" s="8"/>
      <c r="V14" s="8"/>
      <c r="W14" s="8"/>
      <c r="X14" s="8"/>
      <c r="Y14" s="8"/>
      <c r="Z14" s="8"/>
    </row>
    <row r="15" spans="1:26">
      <c r="B15" s="42" t="s">
        <v>82</v>
      </c>
      <c r="C15" s="32">
        <v>35907</v>
      </c>
      <c r="D15" s="1" t="s">
        <v>19</v>
      </c>
      <c r="E15" s="17">
        <v>83</v>
      </c>
      <c r="F15" s="17">
        <v>1</v>
      </c>
      <c r="G15" s="17">
        <v>15</v>
      </c>
      <c r="H15" s="17">
        <v>60</v>
      </c>
      <c r="I15" s="17">
        <v>256</v>
      </c>
      <c r="J15" s="71">
        <v>0.53444676409185798</v>
      </c>
      <c r="K15" s="17" t="s">
        <v>424</v>
      </c>
      <c r="L15" s="1" t="s">
        <v>199</v>
      </c>
      <c r="M15" s="66" t="s">
        <v>31</v>
      </c>
      <c r="U15" s="8"/>
      <c r="V15" s="8"/>
      <c r="W15" s="8"/>
      <c r="X15" s="8"/>
      <c r="Y15" s="8"/>
      <c r="Z15" s="8"/>
    </row>
    <row r="16" spans="1:26">
      <c r="B16" s="42" t="s">
        <v>144</v>
      </c>
      <c r="C16" s="32">
        <v>37210</v>
      </c>
      <c r="D16" s="1" t="s">
        <v>115</v>
      </c>
      <c r="E16" s="17">
        <v>47</v>
      </c>
      <c r="F16" s="17">
        <v>1</v>
      </c>
      <c r="G16" s="17">
        <v>22</v>
      </c>
      <c r="H16" s="17">
        <v>20</v>
      </c>
      <c r="I16" s="17">
        <v>145</v>
      </c>
      <c r="J16" s="71">
        <v>0.57030481809242872</v>
      </c>
      <c r="K16" s="17" t="s">
        <v>424</v>
      </c>
      <c r="L16" s="1" t="s">
        <v>199</v>
      </c>
      <c r="M16" s="66" t="s">
        <v>146</v>
      </c>
      <c r="O16" s="8" t="s">
        <v>644</v>
      </c>
      <c r="P16" s="8"/>
      <c r="Q16" s="8"/>
      <c r="R16" s="8"/>
      <c r="S16" s="8"/>
      <c r="T16" s="8" t="s">
        <v>645</v>
      </c>
      <c r="U16" s="8"/>
      <c r="V16" s="8"/>
      <c r="W16" s="8"/>
      <c r="X16" s="8"/>
      <c r="Y16" s="8"/>
      <c r="Z16" s="8"/>
    </row>
    <row r="17" spans="2:26">
      <c r="B17" s="42" t="s">
        <v>109</v>
      </c>
      <c r="C17" s="32">
        <v>37274</v>
      </c>
      <c r="D17" s="1" t="s">
        <v>19</v>
      </c>
      <c r="E17" s="17">
        <v>72</v>
      </c>
      <c r="F17" s="17">
        <v>0</v>
      </c>
      <c r="G17" s="17">
        <v>21</v>
      </c>
      <c r="H17" s="17">
        <v>16</v>
      </c>
      <c r="I17" s="17">
        <v>108</v>
      </c>
      <c r="J17" s="71">
        <v>0.46956521739130436</v>
      </c>
      <c r="K17" s="17" t="s">
        <v>424</v>
      </c>
      <c r="L17" s="1" t="s">
        <v>199</v>
      </c>
      <c r="M17" s="66" t="s">
        <v>31</v>
      </c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2:26">
      <c r="B18" s="42" t="s">
        <v>158</v>
      </c>
      <c r="C18" s="32">
        <v>35340</v>
      </c>
      <c r="D18" s="1" t="s">
        <v>51</v>
      </c>
      <c r="E18" s="17">
        <v>112</v>
      </c>
      <c r="F18" s="17">
        <v>6</v>
      </c>
      <c r="G18" s="17">
        <v>138</v>
      </c>
      <c r="H18" s="17">
        <v>59</v>
      </c>
      <c r="I18" s="17">
        <v>371</v>
      </c>
      <c r="J18" s="71">
        <v>0.54239766081871343</v>
      </c>
      <c r="K18" s="17" t="s">
        <v>427</v>
      </c>
      <c r="L18" s="1" t="s">
        <v>199</v>
      </c>
      <c r="M18" s="66" t="s">
        <v>76</v>
      </c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2:26">
      <c r="B19" s="42" t="s">
        <v>367</v>
      </c>
      <c r="C19" s="32">
        <v>38202</v>
      </c>
      <c r="D19" s="1" t="s">
        <v>439</v>
      </c>
      <c r="E19" s="17">
        <v>2</v>
      </c>
      <c r="F19" s="17">
        <v>0</v>
      </c>
      <c r="G19" s="17">
        <v>6</v>
      </c>
      <c r="H19" s="17">
        <v>0</v>
      </c>
      <c r="I19" s="17">
        <v>8</v>
      </c>
      <c r="J19" s="71">
        <v>0.53333333333333333</v>
      </c>
      <c r="K19" s="17" t="s">
        <v>424</v>
      </c>
      <c r="L19" s="1" t="s">
        <v>199</v>
      </c>
      <c r="M19" s="66" t="s">
        <v>97</v>
      </c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2:26">
      <c r="B20" s="42" t="s">
        <v>368</v>
      </c>
      <c r="C20" s="32">
        <v>38886</v>
      </c>
      <c r="D20" s="1" t="s">
        <v>154</v>
      </c>
      <c r="E20" s="17"/>
      <c r="F20" s="17"/>
      <c r="G20" s="17"/>
      <c r="H20" s="17"/>
      <c r="I20" s="17"/>
      <c r="J20" s="71"/>
      <c r="K20" s="17" t="s">
        <v>424</v>
      </c>
      <c r="L20" s="1" t="s">
        <v>180</v>
      </c>
      <c r="M20" s="66" t="s">
        <v>440</v>
      </c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2:26">
      <c r="B21" s="42" t="s">
        <v>335</v>
      </c>
      <c r="C21" s="32">
        <v>38655</v>
      </c>
      <c r="D21" s="1" t="s">
        <v>77</v>
      </c>
      <c r="E21" s="17">
        <v>24</v>
      </c>
      <c r="F21" s="17">
        <v>0</v>
      </c>
      <c r="G21" s="17">
        <v>7</v>
      </c>
      <c r="H21" s="17">
        <v>0</v>
      </c>
      <c r="I21" s="17">
        <v>28</v>
      </c>
      <c r="J21" s="71">
        <v>0.50909090909090904</v>
      </c>
      <c r="K21" s="17" t="s">
        <v>424</v>
      </c>
      <c r="L21" s="1" t="s">
        <v>203</v>
      </c>
      <c r="M21" s="66" t="s">
        <v>78</v>
      </c>
      <c r="P21" s="8"/>
      <c r="Q21" s="8"/>
      <c r="R21" s="8"/>
      <c r="S21" s="8"/>
      <c r="T21" s="8"/>
      <c r="U21" s="8"/>
      <c r="V21" s="8"/>
      <c r="W21" s="8"/>
      <c r="X21" s="8"/>
      <c r="Y21" s="8"/>
    </row>
    <row r="22" spans="2:26">
      <c r="B22" s="42" t="s">
        <v>103</v>
      </c>
      <c r="C22" s="32">
        <v>34787</v>
      </c>
      <c r="D22" s="1" t="s">
        <v>88</v>
      </c>
      <c r="E22" s="17">
        <v>87</v>
      </c>
      <c r="F22" s="17">
        <v>0</v>
      </c>
      <c r="G22" s="17">
        <v>19</v>
      </c>
      <c r="H22" s="17">
        <v>39</v>
      </c>
      <c r="I22" s="17">
        <v>273</v>
      </c>
      <c r="J22" s="71">
        <v>0.58709677419354833</v>
      </c>
      <c r="K22" s="17" t="s">
        <v>424</v>
      </c>
      <c r="L22" s="1" t="s">
        <v>199</v>
      </c>
      <c r="M22" s="66" t="s">
        <v>104</v>
      </c>
      <c r="P22" s="8"/>
      <c r="Q22" s="8"/>
      <c r="R22" s="8"/>
      <c r="S22" s="8"/>
      <c r="T22" s="8"/>
      <c r="U22" s="8"/>
      <c r="V22" s="8"/>
      <c r="W22" s="8"/>
      <c r="X22" s="8"/>
      <c r="Y22" s="8"/>
    </row>
    <row r="23" spans="2:26">
      <c r="B23" s="42" t="s">
        <v>369</v>
      </c>
      <c r="C23" s="32">
        <v>38805</v>
      </c>
      <c r="D23" s="1" t="s">
        <v>19</v>
      </c>
      <c r="E23" s="17"/>
      <c r="F23" s="17"/>
      <c r="G23" s="17"/>
      <c r="H23" s="17"/>
      <c r="I23" s="17"/>
      <c r="J23" s="71"/>
      <c r="K23" s="17" t="s">
        <v>424</v>
      </c>
      <c r="L23" s="1" t="s">
        <v>430</v>
      </c>
      <c r="M23" s="137" t="s">
        <v>426</v>
      </c>
      <c r="P23" s="8"/>
      <c r="Q23" s="8"/>
      <c r="R23" s="8"/>
      <c r="S23" s="8"/>
      <c r="T23" s="8"/>
      <c r="U23" s="8"/>
      <c r="V23" s="8"/>
      <c r="W23" s="8"/>
      <c r="X23" s="8"/>
      <c r="Y23" s="8"/>
    </row>
    <row r="24" spans="2:26">
      <c r="B24" s="43" t="s">
        <v>105</v>
      </c>
      <c r="C24" s="50">
        <v>34228</v>
      </c>
      <c r="D24" s="51" t="s">
        <v>106</v>
      </c>
      <c r="E24" s="45">
        <v>67</v>
      </c>
      <c r="F24" s="45">
        <v>1</v>
      </c>
      <c r="G24" s="45">
        <v>4</v>
      </c>
      <c r="H24" s="45">
        <v>27</v>
      </c>
      <c r="I24" s="45">
        <v>149</v>
      </c>
      <c r="J24" s="77">
        <v>0.53985507246376807</v>
      </c>
      <c r="K24" s="45" t="s">
        <v>424</v>
      </c>
      <c r="L24" s="51" t="s">
        <v>199</v>
      </c>
      <c r="M24" s="78" t="s">
        <v>63</v>
      </c>
      <c r="P24" s="8"/>
      <c r="Q24" s="8"/>
      <c r="R24" s="8"/>
      <c r="S24" s="8"/>
      <c r="T24" s="8"/>
      <c r="U24" s="8"/>
      <c r="V24" s="8"/>
      <c r="W24" s="8"/>
      <c r="X24" s="8"/>
      <c r="Y24" s="8"/>
    </row>
    <row r="25" spans="2:26">
      <c r="B25" s="1"/>
      <c r="C25" s="32"/>
      <c r="D25" s="16"/>
      <c r="E25" s="17"/>
      <c r="F25" s="17"/>
      <c r="G25" s="17"/>
      <c r="H25" s="17"/>
      <c r="I25" s="17"/>
      <c r="J25" s="30"/>
      <c r="K25" s="30"/>
      <c r="L25" s="1"/>
      <c r="M25" s="16"/>
      <c r="P25" s="8"/>
      <c r="Q25" s="8"/>
      <c r="R25" s="8"/>
      <c r="S25" s="8"/>
      <c r="T25" s="8"/>
      <c r="U25" s="8"/>
      <c r="V25" s="8"/>
      <c r="W25" s="8"/>
      <c r="X25" s="8"/>
      <c r="Y25" s="8"/>
    </row>
    <row r="26" spans="2:26">
      <c r="B26" s="3" t="s">
        <v>173</v>
      </c>
      <c r="C26" s="6"/>
      <c r="D26" s="63"/>
      <c r="E26" s="6"/>
      <c r="F26" s="6"/>
      <c r="G26" s="6"/>
      <c r="H26" s="6"/>
      <c r="I26" s="6"/>
      <c r="J26" s="6"/>
      <c r="K26" s="6"/>
      <c r="L26" s="79"/>
      <c r="M26" s="75"/>
      <c r="P26" s="8"/>
      <c r="Q26" s="8"/>
      <c r="R26" s="8"/>
      <c r="S26" s="8"/>
      <c r="T26" s="8"/>
      <c r="U26" s="8"/>
      <c r="V26" s="8"/>
      <c r="W26" s="8"/>
      <c r="X26" s="8"/>
      <c r="Y26" s="8"/>
    </row>
    <row r="27" spans="2:26">
      <c r="B27" s="5" t="s">
        <v>8</v>
      </c>
      <c r="C27" s="31" t="s">
        <v>3</v>
      </c>
      <c r="D27" s="2" t="s">
        <v>6</v>
      </c>
      <c r="E27" s="9" t="s">
        <v>0</v>
      </c>
      <c r="F27" s="9" t="s">
        <v>26</v>
      </c>
      <c r="G27" s="9" t="s">
        <v>27</v>
      </c>
      <c r="H27" s="9" t="s">
        <v>1</v>
      </c>
      <c r="I27" s="9" t="s">
        <v>2</v>
      </c>
      <c r="J27" s="29" t="s">
        <v>28</v>
      </c>
      <c r="K27" s="27" t="s">
        <v>174</v>
      </c>
      <c r="L27" s="12" t="s">
        <v>175</v>
      </c>
      <c r="M27" s="41"/>
      <c r="P27" s="8"/>
      <c r="Q27" s="8"/>
      <c r="R27" s="8"/>
      <c r="S27" s="8"/>
      <c r="T27" s="8"/>
      <c r="U27" s="8"/>
      <c r="V27" s="8"/>
      <c r="W27" s="8"/>
      <c r="X27" s="8"/>
      <c r="Y27" s="8"/>
    </row>
    <row r="28" spans="2:26">
      <c r="B28" s="42" t="s">
        <v>221</v>
      </c>
      <c r="C28" s="32">
        <v>37099</v>
      </c>
      <c r="D28" s="1" t="s">
        <v>166</v>
      </c>
      <c r="E28" s="17">
        <v>118</v>
      </c>
      <c r="F28" s="17">
        <v>1</v>
      </c>
      <c r="G28" s="17">
        <v>4</v>
      </c>
      <c r="H28" s="17">
        <v>94</v>
      </c>
      <c r="I28" s="17">
        <v>277</v>
      </c>
      <c r="J28" s="30">
        <v>0.49399999999999999</v>
      </c>
      <c r="K28" s="28">
        <v>188</v>
      </c>
      <c r="L28" s="151" t="s">
        <v>226</v>
      </c>
      <c r="M28" s="48"/>
      <c r="P28" s="8"/>
      <c r="Q28" s="8"/>
      <c r="R28" s="8"/>
      <c r="S28" s="8"/>
      <c r="T28" s="8"/>
      <c r="U28" s="8"/>
      <c r="V28" s="8"/>
      <c r="W28" s="8"/>
      <c r="X28" s="8"/>
      <c r="Y28" s="8"/>
    </row>
    <row r="29" spans="2:26">
      <c r="B29" s="42" t="s">
        <v>158</v>
      </c>
      <c r="C29" s="32">
        <v>35340</v>
      </c>
      <c r="D29" s="1" t="s">
        <v>51</v>
      </c>
      <c r="E29" s="17">
        <v>42</v>
      </c>
      <c r="F29" s="17">
        <v>4</v>
      </c>
      <c r="G29" s="17">
        <v>11</v>
      </c>
      <c r="H29" s="17">
        <v>11</v>
      </c>
      <c r="I29" s="17">
        <v>72</v>
      </c>
      <c r="J29" s="30">
        <v>0.42599999999999999</v>
      </c>
      <c r="K29" s="28">
        <v>57.7</v>
      </c>
      <c r="L29" s="151" t="s">
        <v>228</v>
      </c>
      <c r="M29" s="48"/>
      <c r="P29" s="8"/>
      <c r="Q29" s="8"/>
      <c r="R29" s="8"/>
      <c r="S29" s="8"/>
      <c r="T29" s="8"/>
      <c r="U29" s="8"/>
      <c r="V29" s="8"/>
      <c r="W29" s="8"/>
      <c r="X29" s="8"/>
      <c r="Y29" s="8"/>
    </row>
    <row r="30" spans="2:26">
      <c r="B30" s="42" t="s">
        <v>122</v>
      </c>
      <c r="C30" s="32">
        <v>34854</v>
      </c>
      <c r="D30" s="1" t="s">
        <v>57</v>
      </c>
      <c r="E30" s="17">
        <v>51</v>
      </c>
      <c r="F30" s="17">
        <v>0</v>
      </c>
      <c r="G30" s="17">
        <v>10</v>
      </c>
      <c r="H30" s="17">
        <v>0</v>
      </c>
      <c r="I30" s="17">
        <v>42</v>
      </c>
      <c r="J30" s="30">
        <v>0.26400000000000001</v>
      </c>
      <c r="K30" s="28">
        <v>31.3</v>
      </c>
      <c r="L30" s="151" t="s">
        <v>222</v>
      </c>
      <c r="M30" s="48"/>
      <c r="P30" s="8"/>
      <c r="Q30" s="8"/>
      <c r="R30" s="8"/>
      <c r="S30" s="8"/>
      <c r="T30" s="8"/>
      <c r="U30" s="8"/>
      <c r="V30" s="8"/>
      <c r="W30" s="8"/>
      <c r="X30" s="8"/>
      <c r="Y30" s="8"/>
    </row>
    <row r="31" spans="2:26">
      <c r="B31" s="42" t="s">
        <v>108</v>
      </c>
      <c r="C31" s="32">
        <v>37015</v>
      </c>
      <c r="D31" s="1" t="s">
        <v>22</v>
      </c>
      <c r="E31" s="17">
        <v>15</v>
      </c>
      <c r="F31" s="17">
        <v>0</v>
      </c>
      <c r="G31" s="17">
        <v>2</v>
      </c>
      <c r="H31" s="17">
        <v>10</v>
      </c>
      <c r="I31" s="17">
        <v>32</v>
      </c>
      <c r="J31" s="30">
        <v>0.47799999999999998</v>
      </c>
      <c r="K31" s="28">
        <v>18</v>
      </c>
      <c r="L31" s="151" t="s">
        <v>224</v>
      </c>
      <c r="M31" s="48"/>
      <c r="P31" s="8"/>
      <c r="Q31" s="8"/>
      <c r="R31" s="8"/>
      <c r="S31" s="8"/>
      <c r="T31" s="8"/>
      <c r="U31" s="8"/>
      <c r="V31" s="8"/>
      <c r="W31" s="8"/>
      <c r="X31" s="8"/>
      <c r="Y31" s="8"/>
    </row>
    <row r="32" spans="2:26">
      <c r="B32" s="42" t="s">
        <v>368</v>
      </c>
      <c r="C32" s="32">
        <v>38886</v>
      </c>
      <c r="D32" s="1" t="s">
        <v>154</v>
      </c>
      <c r="E32" s="17">
        <v>8</v>
      </c>
      <c r="F32" s="17">
        <v>0</v>
      </c>
      <c r="G32" s="17">
        <v>1</v>
      </c>
      <c r="H32" s="17">
        <v>0</v>
      </c>
      <c r="I32" s="17">
        <v>6</v>
      </c>
      <c r="J32" s="71">
        <v>0.42899999999999999</v>
      </c>
      <c r="K32" s="17">
        <v>5.3</v>
      </c>
      <c r="L32" s="1" t="s">
        <v>180</v>
      </c>
      <c r="M32" s="66"/>
      <c r="P32" s="8"/>
      <c r="Q32" s="8"/>
      <c r="R32" s="8"/>
      <c r="S32" s="8"/>
      <c r="T32" s="8"/>
      <c r="U32" s="8"/>
      <c r="V32" s="8"/>
      <c r="W32" s="8"/>
    </row>
    <row r="33" spans="2:25">
      <c r="B33" s="42" t="s">
        <v>142</v>
      </c>
      <c r="C33" s="32">
        <v>35173</v>
      </c>
      <c r="D33" s="1" t="s">
        <v>143</v>
      </c>
      <c r="E33" s="17">
        <v>3</v>
      </c>
      <c r="F33" s="17">
        <v>0</v>
      </c>
      <c r="G33" s="17">
        <v>0</v>
      </c>
      <c r="H33" s="17">
        <v>0</v>
      </c>
      <c r="I33" s="17">
        <v>1</v>
      </c>
      <c r="J33" s="30">
        <v>0.16700000000000001</v>
      </c>
      <c r="K33" s="28">
        <v>1.7</v>
      </c>
      <c r="L33" s="151" t="s">
        <v>438</v>
      </c>
      <c r="M33" s="48"/>
      <c r="P33" s="8"/>
      <c r="Q33" s="8"/>
      <c r="R33" s="8"/>
      <c r="S33" s="8"/>
      <c r="T33" s="8"/>
      <c r="U33" s="8"/>
      <c r="V33" s="8"/>
      <c r="W33" s="8"/>
    </row>
    <row r="34" spans="2:25">
      <c r="B34" s="42" t="s">
        <v>335</v>
      </c>
      <c r="C34" s="32">
        <v>38655</v>
      </c>
      <c r="D34" s="1" t="s">
        <v>77</v>
      </c>
      <c r="E34" s="17">
        <v>2</v>
      </c>
      <c r="F34" s="17">
        <v>0</v>
      </c>
      <c r="G34" s="17">
        <v>0</v>
      </c>
      <c r="H34" s="17">
        <v>0</v>
      </c>
      <c r="I34" s="17">
        <v>3</v>
      </c>
      <c r="J34" s="71">
        <v>0.5</v>
      </c>
      <c r="K34" s="17">
        <v>1.7</v>
      </c>
      <c r="L34" s="1" t="s">
        <v>441</v>
      </c>
      <c r="M34" s="66"/>
      <c r="P34" s="8"/>
      <c r="Q34" s="8"/>
      <c r="R34" s="8"/>
      <c r="S34" s="8"/>
      <c r="T34" s="8"/>
      <c r="U34" s="8"/>
      <c r="V34" s="8"/>
      <c r="W34" s="8"/>
      <c r="X34" s="8"/>
      <c r="Y34" s="8"/>
    </row>
    <row r="35" spans="2:25">
      <c r="B35" s="42" t="s">
        <v>109</v>
      </c>
      <c r="C35" s="32">
        <v>37274</v>
      </c>
      <c r="D35" s="1" t="s">
        <v>19</v>
      </c>
      <c r="E35" s="17">
        <v>3</v>
      </c>
      <c r="F35" s="17">
        <v>0</v>
      </c>
      <c r="G35" s="17">
        <v>0</v>
      </c>
      <c r="H35" s="17">
        <v>0</v>
      </c>
      <c r="I35" s="17">
        <v>2</v>
      </c>
      <c r="J35" s="30">
        <v>0.5</v>
      </c>
      <c r="K35" s="28">
        <v>0</v>
      </c>
      <c r="L35" s="151" t="s">
        <v>199</v>
      </c>
      <c r="M35" s="48"/>
      <c r="P35" s="8"/>
      <c r="Q35" s="8"/>
      <c r="R35" s="8"/>
      <c r="S35" s="8"/>
      <c r="T35" s="8"/>
      <c r="U35" s="8"/>
      <c r="V35" s="8"/>
      <c r="W35" s="8"/>
      <c r="X35" s="8"/>
      <c r="Y35" s="8"/>
    </row>
    <row r="36" spans="2:25">
      <c r="B36" s="42" t="s">
        <v>82</v>
      </c>
      <c r="C36" s="32">
        <v>35907</v>
      </c>
      <c r="D36" s="1" t="s">
        <v>19</v>
      </c>
      <c r="E36" s="17">
        <v>3</v>
      </c>
      <c r="F36" s="17">
        <v>0</v>
      </c>
      <c r="G36" s="17">
        <v>0</v>
      </c>
      <c r="H36" s="17">
        <v>1</v>
      </c>
      <c r="I36" s="17">
        <v>7</v>
      </c>
      <c r="J36" s="30">
        <v>0.33300000000000002</v>
      </c>
      <c r="K36" s="28">
        <v>0</v>
      </c>
      <c r="L36" s="151" t="s">
        <v>199</v>
      </c>
      <c r="M36" s="48"/>
      <c r="P36" s="8"/>
      <c r="Q36" s="8"/>
      <c r="R36" s="8"/>
      <c r="S36" s="8"/>
      <c r="T36" s="8"/>
      <c r="U36" s="8"/>
      <c r="V36" s="8"/>
      <c r="W36" s="8"/>
      <c r="X36" s="8"/>
      <c r="Y36" s="8"/>
    </row>
    <row r="37" spans="2:25">
      <c r="B37" s="42" t="s">
        <v>103</v>
      </c>
      <c r="C37" s="32">
        <v>34787</v>
      </c>
      <c r="D37" s="1" t="s">
        <v>88</v>
      </c>
      <c r="E37" s="17">
        <v>3</v>
      </c>
      <c r="F37" s="17">
        <v>0</v>
      </c>
      <c r="G37" s="17">
        <v>1</v>
      </c>
      <c r="H37" s="17">
        <v>1</v>
      </c>
      <c r="I37" s="17">
        <v>9</v>
      </c>
      <c r="J37" s="30">
        <v>0.47399999999999998</v>
      </c>
      <c r="K37" s="28">
        <v>0</v>
      </c>
      <c r="L37" s="151" t="s">
        <v>199</v>
      </c>
      <c r="M37" s="48"/>
      <c r="P37" s="8"/>
      <c r="Q37" s="8"/>
      <c r="R37" s="8"/>
      <c r="S37" s="8"/>
      <c r="T37" s="8"/>
      <c r="U37" s="8"/>
      <c r="V37" s="8"/>
      <c r="W37" s="8"/>
      <c r="X37" s="8"/>
      <c r="Y37" s="8"/>
    </row>
    <row r="38" spans="2:25">
      <c r="B38" s="42" t="s">
        <v>105</v>
      </c>
      <c r="C38" s="32">
        <v>34228</v>
      </c>
      <c r="D38" s="1" t="s">
        <v>106</v>
      </c>
      <c r="E38" s="17">
        <v>3</v>
      </c>
      <c r="F38" s="17">
        <v>0</v>
      </c>
      <c r="G38" s="17">
        <v>1</v>
      </c>
      <c r="H38" s="17">
        <v>0</v>
      </c>
      <c r="I38" s="17">
        <v>8</v>
      </c>
      <c r="J38" s="30">
        <v>0.53300000000000003</v>
      </c>
      <c r="K38" s="28">
        <v>0</v>
      </c>
      <c r="L38" s="151" t="s">
        <v>199</v>
      </c>
      <c r="M38" s="48"/>
      <c r="P38" s="8"/>
      <c r="Q38" s="8"/>
      <c r="R38" s="8"/>
      <c r="S38" s="8"/>
      <c r="T38" s="8"/>
      <c r="U38" s="8"/>
      <c r="V38" s="8"/>
      <c r="W38" s="8"/>
      <c r="X38" s="8"/>
      <c r="Y38" s="8"/>
    </row>
    <row r="39" spans="2:25">
      <c r="B39" s="43" t="s">
        <v>256</v>
      </c>
      <c r="C39" s="50">
        <v>34339</v>
      </c>
      <c r="D39" s="51" t="s">
        <v>51</v>
      </c>
      <c r="E39" s="45">
        <v>3</v>
      </c>
      <c r="F39" s="45">
        <v>0</v>
      </c>
      <c r="G39" s="45">
        <v>2</v>
      </c>
      <c r="H39" s="45">
        <v>0</v>
      </c>
      <c r="I39" s="45">
        <v>8</v>
      </c>
      <c r="J39" s="77">
        <v>0.53300000000000003</v>
      </c>
      <c r="K39" s="53">
        <v>0</v>
      </c>
      <c r="L39" s="153" t="s">
        <v>199</v>
      </c>
      <c r="M39" s="54"/>
      <c r="P39" s="8"/>
      <c r="Q39" s="8"/>
      <c r="R39" s="8"/>
      <c r="S39" s="8"/>
      <c r="T39" s="8"/>
      <c r="U39" s="8"/>
      <c r="V39" s="8"/>
      <c r="W39" s="8"/>
      <c r="X39" s="8"/>
      <c r="Y39" s="8"/>
    </row>
    <row r="40" spans="2:25">
      <c r="C40" s="8"/>
      <c r="E40" s="17"/>
      <c r="F40" s="17"/>
      <c r="G40" s="17"/>
      <c r="H40" s="17"/>
      <c r="I40" s="17"/>
      <c r="J40" s="30"/>
      <c r="K40" s="30"/>
      <c r="L40" s="28"/>
      <c r="M40" s="16"/>
      <c r="P40" s="8"/>
      <c r="Q40" s="8"/>
      <c r="R40" s="8"/>
      <c r="S40" s="8"/>
      <c r="T40" s="8"/>
      <c r="U40" s="8"/>
      <c r="V40" s="8"/>
      <c r="W40" s="8"/>
      <c r="X40" s="8"/>
      <c r="Y40" s="8"/>
    </row>
    <row r="41" spans="2:25">
      <c r="C41" s="8"/>
      <c r="E41" s="17"/>
      <c r="F41" s="17"/>
      <c r="G41" s="17"/>
      <c r="H41" s="17"/>
      <c r="I41" s="17"/>
      <c r="J41" s="30"/>
      <c r="K41" s="30"/>
      <c r="L41" s="28"/>
      <c r="M41" s="16"/>
      <c r="P41" s="8"/>
      <c r="Q41" s="8"/>
      <c r="R41" s="8"/>
      <c r="S41" s="8"/>
      <c r="T41" s="8"/>
      <c r="U41" s="8"/>
      <c r="V41" s="8"/>
      <c r="W41" s="8"/>
      <c r="X41" s="8"/>
      <c r="Y41" s="8"/>
    </row>
    <row r="42" spans="2:25">
      <c r="C42" s="8"/>
      <c r="E42" s="17"/>
      <c r="F42" s="17"/>
      <c r="G42" s="17"/>
      <c r="H42" s="17"/>
      <c r="I42" s="17"/>
      <c r="J42" s="30"/>
      <c r="K42" s="30"/>
      <c r="L42" s="28"/>
      <c r="M42" s="16"/>
      <c r="P42" s="8"/>
      <c r="Q42" s="8"/>
      <c r="R42" s="8"/>
      <c r="S42" s="8"/>
      <c r="T42" s="8"/>
      <c r="U42" s="8"/>
      <c r="V42" s="8"/>
      <c r="W42" s="8"/>
      <c r="X42" s="8"/>
      <c r="Y42" s="8"/>
    </row>
    <row r="43" spans="2:25">
      <c r="C43" s="8"/>
      <c r="E43" s="17"/>
      <c r="F43" s="17"/>
      <c r="G43" s="17"/>
      <c r="H43" s="17"/>
      <c r="I43" s="17"/>
      <c r="J43" s="30"/>
      <c r="K43" s="30"/>
      <c r="L43" s="28"/>
      <c r="M43" s="16"/>
      <c r="P43" s="8"/>
      <c r="Q43" s="8"/>
      <c r="R43" s="8"/>
      <c r="S43" s="8"/>
      <c r="T43" s="8"/>
      <c r="U43" s="8"/>
      <c r="V43" s="8"/>
      <c r="W43" s="8"/>
      <c r="X43" s="8"/>
      <c r="Y43" s="8"/>
    </row>
    <row r="44" spans="2:25">
      <c r="C44" s="8"/>
      <c r="P44" s="8"/>
      <c r="Q44" s="8"/>
      <c r="R44" s="8"/>
      <c r="S44" s="8"/>
      <c r="T44" s="8"/>
      <c r="U44" s="8"/>
      <c r="V44" s="8"/>
      <c r="W44" s="8"/>
      <c r="X44" s="8"/>
      <c r="Y44" s="8"/>
    </row>
    <row r="45" spans="2:25">
      <c r="C45" s="8"/>
      <c r="P45" s="8"/>
      <c r="Q45" s="8"/>
      <c r="R45" s="8"/>
      <c r="S45" s="8"/>
      <c r="T45" s="8"/>
      <c r="U45" s="8"/>
      <c r="V45" s="8"/>
      <c r="W45" s="8"/>
      <c r="X45" s="8"/>
      <c r="Y45" s="8"/>
    </row>
    <row r="46" spans="2:25">
      <c r="C46" s="8"/>
      <c r="P46" s="8"/>
      <c r="Q46" s="8"/>
      <c r="R46" s="8"/>
      <c r="S46" s="8"/>
      <c r="T46" s="8"/>
      <c r="U46" s="8"/>
      <c r="V46" s="8"/>
      <c r="W46" s="8"/>
      <c r="X46" s="8"/>
      <c r="Y46" s="8"/>
    </row>
    <row r="47" spans="2:25">
      <c r="C47" s="8"/>
      <c r="P47" s="8"/>
      <c r="Q47" s="8"/>
      <c r="R47" s="8"/>
      <c r="S47" s="8"/>
      <c r="T47" s="8"/>
      <c r="U47" s="8"/>
      <c r="V47" s="8"/>
      <c r="W47" s="8"/>
      <c r="X47" s="8"/>
      <c r="Y47" s="8"/>
    </row>
    <row r="48" spans="2:25">
      <c r="C48" s="8"/>
      <c r="P48" s="8"/>
      <c r="Q48" s="8"/>
      <c r="R48" s="8"/>
      <c r="S48" s="8"/>
      <c r="T48" s="8"/>
      <c r="U48" s="8"/>
      <c r="V48" s="8"/>
      <c r="W48" s="8"/>
      <c r="X48" s="8"/>
      <c r="Y48" s="8"/>
    </row>
    <row r="49" spans="3:25">
      <c r="C49" s="8"/>
      <c r="P49" s="8"/>
      <c r="Q49" s="8"/>
      <c r="R49" s="8"/>
      <c r="S49" s="8"/>
      <c r="T49" s="8"/>
      <c r="U49" s="8"/>
      <c r="V49" s="8"/>
      <c r="W49" s="8"/>
      <c r="X49" s="8"/>
      <c r="Y49" s="8"/>
    </row>
    <row r="50" spans="3:25">
      <c r="C50" s="8"/>
      <c r="P50" s="8"/>
      <c r="Q50" s="8"/>
      <c r="R50" s="8"/>
      <c r="S50" s="8"/>
      <c r="T50" s="8"/>
      <c r="U50" s="8"/>
      <c r="V50" s="8"/>
      <c r="W50" s="8"/>
      <c r="X50" s="8"/>
      <c r="Y50" s="8"/>
    </row>
    <row r="51" spans="3:25">
      <c r="C51" s="8"/>
      <c r="P51" s="8"/>
      <c r="Q51" s="8"/>
      <c r="R51" s="8"/>
      <c r="S51" s="8"/>
      <c r="T51" s="8"/>
      <c r="U51" s="8"/>
      <c r="V51" s="8"/>
      <c r="W51" s="8"/>
      <c r="X51" s="8"/>
      <c r="Y51" s="8"/>
    </row>
    <row r="52" spans="3:25">
      <c r="C52" s="8"/>
      <c r="P52" s="8"/>
      <c r="Q52" s="8"/>
      <c r="R52" s="8"/>
      <c r="S52" s="8"/>
      <c r="T52" s="8"/>
      <c r="U52" s="8"/>
      <c r="V52" s="8"/>
      <c r="W52" s="8"/>
      <c r="X52" s="8"/>
      <c r="Y52" s="8"/>
    </row>
    <row r="53" spans="3:25">
      <c r="P53" s="8"/>
      <c r="Q53" s="8"/>
      <c r="R53" s="8"/>
      <c r="S53" s="8"/>
      <c r="T53" s="8"/>
      <c r="U53" s="8"/>
      <c r="V53" s="8"/>
      <c r="W53" s="8"/>
      <c r="X53" s="8"/>
      <c r="Y53" s="8"/>
    </row>
    <row r="54" spans="3:25">
      <c r="P54" s="8"/>
      <c r="Q54" s="8"/>
      <c r="R54" s="8"/>
      <c r="S54" s="8"/>
      <c r="T54" s="8"/>
      <c r="U54" s="8"/>
      <c r="V54" s="8"/>
      <c r="W54" s="8"/>
      <c r="X54" s="8"/>
      <c r="Y54" s="8"/>
    </row>
    <row r="55" spans="3:25">
      <c r="P55" s="8"/>
      <c r="Q55" s="8"/>
      <c r="R55" s="8"/>
      <c r="S55" s="8"/>
      <c r="T55" s="8"/>
      <c r="U55" s="8"/>
      <c r="V55" s="8"/>
      <c r="W55" s="8"/>
      <c r="X55" s="8"/>
      <c r="Y55" s="8"/>
    </row>
    <row r="56" spans="3:25">
      <c r="P56" s="8"/>
      <c r="Q56" s="8"/>
      <c r="R56" s="8"/>
      <c r="S56" s="8"/>
      <c r="T56" s="8"/>
      <c r="U56" s="8"/>
      <c r="V56" s="8"/>
      <c r="W56" s="8"/>
      <c r="X56" s="8"/>
      <c r="Y56" s="8"/>
    </row>
    <row r="57" spans="3:25">
      <c r="P57" s="8"/>
      <c r="Q57" s="8"/>
      <c r="R57" s="8"/>
      <c r="S57" s="8"/>
      <c r="T57" s="8"/>
      <c r="U57" s="8"/>
      <c r="V57" s="8"/>
      <c r="W57" s="8"/>
      <c r="X57" s="8"/>
      <c r="Y57" s="8"/>
    </row>
  </sheetData>
  <sortState xmlns:xlrd2="http://schemas.microsoft.com/office/spreadsheetml/2017/richdata2" ref="B28:M39">
    <sortCondition descending="1" ref="K28:K39"/>
  </sortState>
  <hyperlinks>
    <hyperlink ref="P18" r:id="rId1" display="https://www.pesistulokset.fi/pelaaja/7306" xr:uid="{4F5361B5-D772-4353-999D-A7881ABDF8E9}"/>
    <hyperlink ref="P19" r:id="rId2" display="https://www.pesistulokset.fi/pelaaja/10869" xr:uid="{19B75AF0-449B-42D6-BB3A-BAFC807E77B6}"/>
    <hyperlink ref="P20" r:id="rId3" display="https://www.pesistulokset.fi/pelaaja/11331" xr:uid="{DCA1C890-0106-4BC1-8B6D-ADBEBB5C8233}"/>
    <hyperlink ref="P21" r:id="rId4" display="https://www.pesistulokset.fi/pelaaja/24032" xr:uid="{241CB3C2-2CB4-4C4B-B9DB-98CA676924D2}"/>
    <hyperlink ref="P22" r:id="rId5" display="https://www.pesistulokset.fi/pelaaja/10334" xr:uid="{106B0D7D-BDA9-40F8-885F-E90560AAF04C}"/>
    <hyperlink ref="P23" r:id="rId6" display="https://www.pesistulokset.fi/pelaaja/8853" xr:uid="{2E8920F3-FE34-4960-9D68-5EA8CC761548}"/>
    <hyperlink ref="P24" r:id="rId7" display="https://www.pesistulokset.fi/pelaaja/11236" xr:uid="{A5C47269-2504-49C7-B884-E2325FA9C21A}"/>
    <hyperlink ref="P25" r:id="rId8" display="https://www.pesistulokset.fi/pelaaja/9083" xr:uid="{8BF5ED60-8DD7-4A42-BE85-3C99A70980A6}"/>
    <hyperlink ref="P26" r:id="rId9" display="https://www.pesistulokset.fi/pelaaja/10318" xr:uid="{295A5099-9F00-40E0-AE19-FF642D8C0C33}"/>
    <hyperlink ref="P27" r:id="rId10" display="https://www.pesistulokset.fi/pelaaja/9612" xr:uid="{D218F651-ABDE-443F-B09B-602DAF3EF40C}"/>
    <hyperlink ref="P28" r:id="rId11" display="https://www.pesistulokset.fi/pelaaja/3910" xr:uid="{C5FB748E-F3A8-4C22-9113-F8AF34A29A9E}"/>
    <hyperlink ref="P29" r:id="rId12" display="https://www.pesistulokset.fi/pelaaja/8463" xr:uid="{79EC77B2-9E39-4207-904B-745D7955A243}"/>
    <hyperlink ref="P30" r:id="rId13" display="https://www.pesistulokset.fi/pelaaja/12451" xr:uid="{3E393D2E-DA89-42EA-8E4E-77265CFDF35A}"/>
  </hyperlinks>
  <pageMargins left="0.7" right="0.7" top="0.75" bottom="0.75" header="0.3" footer="0.3"/>
  <pageSetup paperSize="9" orientation="portrait" r:id="rId1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Z58"/>
  <sheetViews>
    <sheetView zoomScale="97" zoomScaleNormal="97" workbookViewId="0"/>
  </sheetViews>
  <sheetFormatPr defaultColWidth="9.140625" defaultRowHeight="15"/>
  <cols>
    <col min="1" max="1" width="4.7109375" style="1" customWidth="1"/>
    <col min="2" max="2" width="20.5703125" style="8" customWidth="1"/>
    <col min="3" max="3" width="13.140625" style="9" customWidth="1"/>
    <col min="4" max="4" width="12.85546875" style="2" bestFit="1" customWidth="1"/>
    <col min="5" max="9" width="6.7109375" style="9" customWidth="1"/>
    <col min="10" max="10" width="9.85546875" style="9" customWidth="1"/>
    <col min="11" max="11" width="12.140625" style="9" bestFit="1" customWidth="1"/>
    <col min="12" max="12" width="14.42578125" style="9" customWidth="1"/>
    <col min="13" max="13" width="22" style="4" customWidth="1"/>
    <col min="14" max="14" width="9.140625" style="17"/>
    <col min="15" max="15" width="7.42578125" style="8" customWidth="1"/>
    <col min="16" max="25" width="5.28515625" style="9" customWidth="1"/>
    <col min="26" max="16384" width="9.140625" style="1"/>
  </cols>
  <sheetData>
    <row r="1" spans="2:26" s="16" customFormat="1" ht="18.75">
      <c r="B1" s="92" t="s">
        <v>97</v>
      </c>
      <c r="C1" s="9"/>
      <c r="D1" s="2"/>
      <c r="E1" s="17"/>
      <c r="F1" s="17"/>
      <c r="G1" s="17"/>
      <c r="H1" s="17"/>
      <c r="I1" s="17"/>
      <c r="J1" s="17"/>
      <c r="K1" s="17"/>
      <c r="L1" s="17"/>
      <c r="N1" s="17"/>
      <c r="O1" s="92" t="s">
        <v>97</v>
      </c>
      <c r="P1" s="24"/>
      <c r="Q1" s="24"/>
      <c r="R1" s="24"/>
      <c r="S1" s="24"/>
      <c r="T1" s="24"/>
      <c r="U1" s="24"/>
      <c r="V1" s="24"/>
      <c r="W1" s="24"/>
      <c r="X1" s="24"/>
      <c r="Y1" s="24"/>
    </row>
    <row r="2" spans="2:26">
      <c r="B2" s="61" t="s">
        <v>7</v>
      </c>
      <c r="C2" s="80" t="s">
        <v>168</v>
      </c>
      <c r="D2" s="63"/>
      <c r="E2" s="6"/>
      <c r="F2" s="6"/>
      <c r="G2" s="6"/>
      <c r="H2" s="6"/>
      <c r="I2" s="6"/>
      <c r="J2" s="6"/>
      <c r="K2" s="6"/>
      <c r="L2" s="6"/>
      <c r="M2" s="40"/>
      <c r="O2" s="130" t="s">
        <v>40</v>
      </c>
      <c r="P2" s="123">
        <v>0</v>
      </c>
      <c r="Q2" s="123">
        <v>1</v>
      </c>
      <c r="R2" s="123">
        <v>2</v>
      </c>
      <c r="S2" s="123">
        <v>3</v>
      </c>
      <c r="T2" s="123">
        <v>4</v>
      </c>
      <c r="U2" s="123">
        <v>5</v>
      </c>
      <c r="V2" s="123">
        <v>6</v>
      </c>
      <c r="W2" s="123">
        <v>7</v>
      </c>
      <c r="X2" s="123">
        <v>8</v>
      </c>
      <c r="Y2" s="123">
        <v>9</v>
      </c>
    </row>
    <row r="3" spans="2:26">
      <c r="B3" s="42" t="s">
        <v>60</v>
      </c>
      <c r="C3" s="1" t="s">
        <v>235</v>
      </c>
      <c r="M3" s="41"/>
      <c r="O3" s="130" t="s">
        <v>43</v>
      </c>
      <c r="P3" s="124"/>
      <c r="Q3" s="124"/>
      <c r="R3" s="124"/>
      <c r="S3" s="124"/>
      <c r="T3" s="124"/>
      <c r="U3" s="124"/>
      <c r="V3" s="124"/>
      <c r="W3" s="124"/>
      <c r="X3" s="125">
        <v>1</v>
      </c>
      <c r="Y3" s="126">
        <v>10</v>
      </c>
    </row>
    <row r="4" spans="2:26">
      <c r="B4" s="42" t="s">
        <v>61</v>
      </c>
      <c r="C4" s="19" t="s">
        <v>325</v>
      </c>
      <c r="M4" s="41"/>
      <c r="O4" s="130" t="s">
        <v>44</v>
      </c>
      <c r="P4" s="125">
        <v>1</v>
      </c>
      <c r="Q4" s="126">
        <v>4</v>
      </c>
      <c r="R4" s="126">
        <v>9</v>
      </c>
      <c r="S4" s="125">
        <v>1</v>
      </c>
      <c r="T4" s="126">
        <v>4</v>
      </c>
      <c r="U4" s="126">
        <v>4</v>
      </c>
      <c r="V4" s="126">
        <v>2</v>
      </c>
      <c r="W4" s="126">
        <v>1</v>
      </c>
      <c r="X4" s="129">
        <v>5</v>
      </c>
      <c r="Y4" s="129">
        <v>3</v>
      </c>
    </row>
    <row r="5" spans="2:26">
      <c r="B5" s="42" t="s">
        <v>4</v>
      </c>
      <c r="C5" s="23" t="s">
        <v>169</v>
      </c>
      <c r="M5" s="41"/>
      <c r="O5" s="130" t="s">
        <v>45</v>
      </c>
      <c r="P5" s="129">
        <v>8</v>
      </c>
      <c r="Q5" s="129">
        <v>2</v>
      </c>
      <c r="R5" s="129">
        <v>2</v>
      </c>
      <c r="S5" s="129">
        <v>5</v>
      </c>
      <c r="T5" s="129">
        <v>5</v>
      </c>
      <c r="U5" s="129">
        <v>3</v>
      </c>
      <c r="V5" s="129">
        <v>5</v>
      </c>
      <c r="W5" s="129">
        <v>5</v>
      </c>
      <c r="X5" s="129">
        <v>9</v>
      </c>
      <c r="Y5" s="129">
        <v>5</v>
      </c>
    </row>
    <row r="6" spans="2:26">
      <c r="B6" s="43" t="s">
        <v>170</v>
      </c>
      <c r="C6" s="51" t="s">
        <v>171</v>
      </c>
      <c r="D6" s="65"/>
      <c r="E6" s="55"/>
      <c r="F6" s="55"/>
      <c r="G6" s="55"/>
      <c r="H6" s="55"/>
      <c r="I6" s="55"/>
      <c r="J6" s="55"/>
      <c r="K6" s="55"/>
      <c r="L6" s="55"/>
      <c r="M6" s="46"/>
      <c r="O6" s="130" t="s">
        <v>46</v>
      </c>
      <c r="P6" s="129">
        <v>4</v>
      </c>
      <c r="Q6" s="129">
        <v>5</v>
      </c>
      <c r="R6" s="129">
        <v>8</v>
      </c>
      <c r="S6" s="129">
        <v>11</v>
      </c>
      <c r="T6" s="127">
        <v>1</v>
      </c>
      <c r="U6" s="129">
        <v>10</v>
      </c>
      <c r="V6" s="127">
        <v>1</v>
      </c>
      <c r="W6" s="129">
        <v>9</v>
      </c>
      <c r="X6" s="129">
        <v>3</v>
      </c>
      <c r="Y6" s="129">
        <v>5</v>
      </c>
    </row>
    <row r="7" spans="2:26">
      <c r="M7" s="8"/>
      <c r="O7" s="130" t="s">
        <v>47</v>
      </c>
      <c r="P7" s="129">
        <v>4</v>
      </c>
      <c r="Q7" s="129">
        <v>10</v>
      </c>
      <c r="R7" s="129">
        <v>6</v>
      </c>
      <c r="S7" s="129">
        <v>9</v>
      </c>
      <c r="T7" s="129">
        <v>13</v>
      </c>
      <c r="U7" s="129">
        <v>13</v>
      </c>
      <c r="V7" s="127">
        <v>2</v>
      </c>
      <c r="W7" s="127">
        <v>1</v>
      </c>
      <c r="X7" s="129">
        <v>8</v>
      </c>
      <c r="Y7" s="129">
        <v>8</v>
      </c>
    </row>
    <row r="8" spans="2:26">
      <c r="B8" s="3" t="s">
        <v>50</v>
      </c>
      <c r="C8" s="63"/>
      <c r="D8" s="39"/>
      <c r="E8" s="6"/>
      <c r="F8" s="6"/>
      <c r="G8" s="6"/>
      <c r="H8" s="6"/>
      <c r="I8" s="6"/>
      <c r="J8" s="6"/>
      <c r="K8" s="6"/>
      <c r="L8" s="47"/>
      <c r="M8" s="75"/>
      <c r="O8" s="130" t="s">
        <v>48</v>
      </c>
      <c r="P8" s="129">
        <v>13</v>
      </c>
      <c r="Q8" s="129">
        <v>10</v>
      </c>
      <c r="R8" s="129">
        <v>12</v>
      </c>
      <c r="S8" s="127">
        <v>9</v>
      </c>
      <c r="T8" s="127">
        <v>12</v>
      </c>
      <c r="U8" s="127">
        <v>4</v>
      </c>
      <c r="V8" s="127">
        <v>4</v>
      </c>
      <c r="W8" s="127">
        <v>1</v>
      </c>
      <c r="X8" s="127">
        <v>4</v>
      </c>
      <c r="Y8" s="127">
        <v>3</v>
      </c>
    </row>
    <row r="9" spans="2:26">
      <c r="B9" s="5" t="s">
        <v>8</v>
      </c>
      <c r="C9" s="31" t="s">
        <v>3</v>
      </c>
      <c r="D9" s="8" t="s">
        <v>6</v>
      </c>
      <c r="E9" s="9" t="s">
        <v>0</v>
      </c>
      <c r="F9" s="9" t="s">
        <v>26</v>
      </c>
      <c r="G9" s="9" t="s">
        <v>27</v>
      </c>
      <c r="H9" s="9" t="s">
        <v>1</v>
      </c>
      <c r="I9" s="9" t="s">
        <v>2</v>
      </c>
      <c r="J9" s="29" t="s">
        <v>28</v>
      </c>
      <c r="K9" s="9" t="s">
        <v>422</v>
      </c>
      <c r="L9" s="152" t="s">
        <v>442</v>
      </c>
      <c r="M9" s="76" t="s">
        <v>33</v>
      </c>
      <c r="O9" s="130" t="s">
        <v>49</v>
      </c>
      <c r="P9" s="127">
        <v>1</v>
      </c>
      <c r="Q9" s="129">
        <v>6</v>
      </c>
      <c r="R9" s="129">
        <v>9</v>
      </c>
      <c r="S9" s="129">
        <v>10</v>
      </c>
      <c r="T9" s="129">
        <v>11</v>
      </c>
      <c r="U9" s="129">
        <v>12</v>
      </c>
      <c r="V9" s="129">
        <v>11</v>
      </c>
      <c r="W9" s="129">
        <v>13</v>
      </c>
      <c r="X9" s="129">
        <v>10</v>
      </c>
      <c r="Y9" s="129">
        <v>10</v>
      </c>
    </row>
    <row r="10" spans="2:26">
      <c r="B10" s="42" t="s">
        <v>370</v>
      </c>
      <c r="C10" s="32">
        <v>33398</v>
      </c>
      <c r="D10" s="1" t="s">
        <v>15</v>
      </c>
      <c r="E10" s="17">
        <v>235</v>
      </c>
      <c r="F10" s="17">
        <v>7</v>
      </c>
      <c r="G10" s="17">
        <v>84</v>
      </c>
      <c r="H10" s="17">
        <v>85</v>
      </c>
      <c r="I10" s="17">
        <v>738</v>
      </c>
      <c r="J10" s="71">
        <v>0.52229299363057324</v>
      </c>
      <c r="K10" s="17" t="s">
        <v>423</v>
      </c>
      <c r="L10" s="1"/>
      <c r="M10" s="48" t="s">
        <v>12</v>
      </c>
      <c r="O10" s="130" t="s">
        <v>95</v>
      </c>
      <c r="P10" s="129">
        <v>13</v>
      </c>
      <c r="Q10" s="131">
        <v>13</v>
      </c>
      <c r="R10" s="131">
        <v>13</v>
      </c>
      <c r="S10" s="127">
        <v>2</v>
      </c>
      <c r="T10" s="124"/>
      <c r="U10" s="124"/>
      <c r="V10" s="124"/>
      <c r="W10" s="124"/>
      <c r="X10" s="124"/>
      <c r="Y10" s="124"/>
    </row>
    <row r="11" spans="2:26">
      <c r="B11" s="42" t="s">
        <v>215</v>
      </c>
      <c r="C11" s="32">
        <v>36477</v>
      </c>
      <c r="D11" s="1" t="s">
        <v>96</v>
      </c>
      <c r="E11" s="17">
        <v>86</v>
      </c>
      <c r="F11" s="17">
        <v>3</v>
      </c>
      <c r="G11" s="17">
        <v>73</v>
      </c>
      <c r="H11" s="17">
        <v>33</v>
      </c>
      <c r="I11" s="17">
        <v>298</v>
      </c>
      <c r="J11" s="71">
        <v>0.53597122302158273</v>
      </c>
      <c r="K11" s="17" t="s">
        <v>436</v>
      </c>
      <c r="L11" s="1" t="s">
        <v>181</v>
      </c>
      <c r="M11" s="48" t="s">
        <v>97</v>
      </c>
      <c r="O11" s="138"/>
      <c r="P11" s="8"/>
      <c r="Q11" s="8"/>
      <c r="R11" s="8"/>
      <c r="S11" s="17"/>
      <c r="T11" s="17"/>
      <c r="U11" s="17"/>
      <c r="V11" s="8"/>
      <c r="W11" s="8"/>
      <c r="X11" s="8"/>
      <c r="Y11" s="8"/>
    </row>
    <row r="12" spans="2:26">
      <c r="B12" s="42" t="s">
        <v>229</v>
      </c>
      <c r="C12" s="32">
        <v>38119</v>
      </c>
      <c r="D12" s="1" t="s">
        <v>234</v>
      </c>
      <c r="E12" s="17">
        <v>36</v>
      </c>
      <c r="F12" s="17">
        <v>0</v>
      </c>
      <c r="G12" s="17">
        <v>9</v>
      </c>
      <c r="H12" s="17">
        <v>29</v>
      </c>
      <c r="I12" s="17">
        <v>106</v>
      </c>
      <c r="J12" s="71">
        <v>0.58563535911602205</v>
      </c>
      <c r="K12" s="17" t="s">
        <v>424</v>
      </c>
      <c r="L12" s="1" t="s">
        <v>181</v>
      </c>
      <c r="M12" s="48" t="s">
        <v>97</v>
      </c>
      <c r="O12" s="33" t="s">
        <v>179</v>
      </c>
      <c r="P12" s="119"/>
      <c r="Q12" s="25" t="s">
        <v>301</v>
      </c>
      <c r="R12" s="26"/>
      <c r="S12" s="26"/>
      <c r="T12" s="36" t="s">
        <v>302</v>
      </c>
      <c r="U12" s="37"/>
      <c r="V12" s="38"/>
      <c r="W12" s="70" t="s">
        <v>220</v>
      </c>
      <c r="X12" s="68"/>
      <c r="Y12" s="69"/>
    </row>
    <row r="13" spans="2:26">
      <c r="B13" s="42" t="s">
        <v>230</v>
      </c>
      <c r="C13" s="32">
        <v>37099</v>
      </c>
      <c r="D13" s="1" t="s">
        <v>232</v>
      </c>
      <c r="E13" s="17">
        <v>48</v>
      </c>
      <c r="F13" s="17">
        <v>1</v>
      </c>
      <c r="G13" s="17">
        <v>5</v>
      </c>
      <c r="H13" s="17">
        <v>26</v>
      </c>
      <c r="I13" s="17">
        <v>67</v>
      </c>
      <c r="J13" s="71">
        <v>0.38285714285714284</v>
      </c>
      <c r="K13" s="17" t="s">
        <v>424</v>
      </c>
      <c r="L13" s="1" t="s">
        <v>181</v>
      </c>
      <c r="M13" s="48" t="s">
        <v>233</v>
      </c>
      <c r="O13" s="1"/>
      <c r="P13" s="8"/>
      <c r="Q13" s="8"/>
      <c r="R13" s="8"/>
      <c r="S13" s="17"/>
      <c r="T13" s="17"/>
      <c r="U13" s="17"/>
      <c r="V13" s="8"/>
      <c r="W13" s="8"/>
      <c r="X13" s="8"/>
      <c r="Y13" s="8"/>
    </row>
    <row r="14" spans="2:26">
      <c r="B14" s="42" t="s">
        <v>371</v>
      </c>
      <c r="C14" s="32">
        <v>38166</v>
      </c>
      <c r="D14" s="1" t="s">
        <v>36</v>
      </c>
      <c r="E14" s="17">
        <v>28</v>
      </c>
      <c r="F14" s="17">
        <v>0</v>
      </c>
      <c r="G14" s="17">
        <v>0</v>
      </c>
      <c r="H14" s="17">
        <v>12</v>
      </c>
      <c r="I14" s="17">
        <v>58</v>
      </c>
      <c r="J14" s="71">
        <v>0.5178571428571429</v>
      </c>
      <c r="K14" s="17" t="s">
        <v>427</v>
      </c>
      <c r="L14" s="1" t="s">
        <v>444</v>
      </c>
      <c r="M14" s="48" t="s">
        <v>236</v>
      </c>
      <c r="O14" s="8" t="s">
        <v>648</v>
      </c>
      <c r="P14" s="8"/>
      <c r="Q14" s="8"/>
      <c r="R14" s="8"/>
      <c r="S14" s="8"/>
      <c r="T14" s="8" t="s">
        <v>647</v>
      </c>
      <c r="U14" s="8"/>
      <c r="V14" s="8"/>
      <c r="W14" s="8"/>
      <c r="X14" s="8"/>
      <c r="Y14" s="8"/>
      <c r="Z14" s="8"/>
    </row>
    <row r="15" spans="2:26">
      <c r="B15" s="42" t="s">
        <v>372</v>
      </c>
      <c r="C15" s="32">
        <v>38730</v>
      </c>
      <c r="D15" s="1" t="s">
        <v>36</v>
      </c>
      <c r="E15" s="17"/>
      <c r="F15" s="17"/>
      <c r="G15" s="17"/>
      <c r="H15" s="17"/>
      <c r="I15" s="17"/>
      <c r="J15" s="71"/>
      <c r="K15" s="17" t="s">
        <v>424</v>
      </c>
      <c r="L15" s="1" t="s">
        <v>180</v>
      </c>
      <c r="M15" s="48" t="s">
        <v>119</v>
      </c>
      <c r="P15" s="8"/>
      <c r="Q15" s="8"/>
      <c r="R15" s="8"/>
      <c r="S15" s="8"/>
      <c r="T15" s="8" t="s">
        <v>646</v>
      </c>
      <c r="U15" s="8"/>
      <c r="V15" s="8"/>
      <c r="W15" s="8"/>
      <c r="X15" s="8"/>
      <c r="Y15" s="8"/>
      <c r="Z15" s="8"/>
    </row>
    <row r="16" spans="2:26">
      <c r="B16" s="42" t="s">
        <v>231</v>
      </c>
      <c r="C16" s="32">
        <v>38072</v>
      </c>
      <c r="D16" s="1" t="s">
        <v>232</v>
      </c>
      <c r="E16" s="17"/>
      <c r="F16" s="17"/>
      <c r="G16" s="17"/>
      <c r="H16" s="17"/>
      <c r="I16" s="17"/>
      <c r="J16" s="71"/>
      <c r="K16" s="17" t="s">
        <v>424</v>
      </c>
      <c r="L16" s="1" t="s">
        <v>181</v>
      </c>
      <c r="M16" s="48" t="s">
        <v>236</v>
      </c>
      <c r="V16" s="8"/>
      <c r="W16" s="8"/>
      <c r="X16" s="8"/>
      <c r="Y16" s="8"/>
      <c r="Z16" s="8"/>
    </row>
    <row r="17" spans="2:26">
      <c r="B17" s="42" t="s">
        <v>217</v>
      </c>
      <c r="C17" s="32">
        <v>33149</v>
      </c>
      <c r="D17" s="1" t="s">
        <v>30</v>
      </c>
      <c r="E17" s="17">
        <v>84</v>
      </c>
      <c r="F17" s="17">
        <v>2</v>
      </c>
      <c r="G17" s="17">
        <v>100</v>
      </c>
      <c r="H17" s="17">
        <v>20</v>
      </c>
      <c r="I17" s="17">
        <v>242</v>
      </c>
      <c r="J17" s="71">
        <v>0.43291592128801432</v>
      </c>
      <c r="K17" s="17" t="s">
        <v>445</v>
      </c>
      <c r="L17" s="1" t="s">
        <v>181</v>
      </c>
      <c r="M17" s="48" t="s">
        <v>34</v>
      </c>
      <c r="O17" s="8" t="s">
        <v>649</v>
      </c>
      <c r="P17" s="8"/>
      <c r="Q17" s="8"/>
      <c r="R17" s="8"/>
      <c r="S17" s="8"/>
      <c r="T17" s="8" t="s">
        <v>646</v>
      </c>
      <c r="U17" s="8"/>
      <c r="Y17" s="8"/>
      <c r="Z17" s="8"/>
    </row>
    <row r="18" spans="2:26">
      <c r="B18" s="42" t="s">
        <v>216</v>
      </c>
      <c r="C18" s="81">
        <v>36341</v>
      </c>
      <c r="D18" s="82" t="s">
        <v>96</v>
      </c>
      <c r="E18" s="17">
        <v>73</v>
      </c>
      <c r="F18" s="17">
        <v>2</v>
      </c>
      <c r="G18" s="17">
        <v>1</v>
      </c>
      <c r="H18" s="17">
        <v>79</v>
      </c>
      <c r="I18" s="17">
        <v>280</v>
      </c>
      <c r="J18" s="71">
        <v>0.53030303030303028</v>
      </c>
      <c r="K18" s="17" t="s">
        <v>436</v>
      </c>
      <c r="L18" s="1" t="s">
        <v>181</v>
      </c>
      <c r="M18" s="48" t="s">
        <v>97</v>
      </c>
      <c r="V18" s="8"/>
      <c r="W18" s="8"/>
      <c r="X18" s="8"/>
      <c r="Y18" s="8"/>
      <c r="Z18" s="8"/>
    </row>
    <row r="19" spans="2:26">
      <c r="B19" s="42" t="s">
        <v>373</v>
      </c>
      <c r="C19" s="32">
        <v>38760</v>
      </c>
      <c r="D19" s="1" t="s">
        <v>96</v>
      </c>
      <c r="E19" s="17"/>
      <c r="F19" s="17"/>
      <c r="G19" s="17"/>
      <c r="H19" s="17"/>
      <c r="I19" s="17"/>
      <c r="J19" s="71"/>
      <c r="K19" s="17" t="s">
        <v>424</v>
      </c>
      <c r="L19" s="1" t="s">
        <v>181</v>
      </c>
      <c r="M19" s="48" t="s">
        <v>97</v>
      </c>
      <c r="O19" s="8" t="s">
        <v>650</v>
      </c>
      <c r="P19" s="8"/>
      <c r="Q19" s="8"/>
      <c r="R19" s="8"/>
      <c r="S19" s="8"/>
      <c r="T19" s="8" t="s">
        <v>651</v>
      </c>
      <c r="U19" s="8"/>
      <c r="V19" s="8"/>
      <c r="W19" s="8"/>
      <c r="X19" s="8"/>
      <c r="Y19" s="8"/>
      <c r="Z19" s="8"/>
    </row>
    <row r="20" spans="2:26">
      <c r="B20" s="42" t="s">
        <v>374</v>
      </c>
      <c r="C20" s="32">
        <v>35289</v>
      </c>
      <c r="D20" s="1" t="s">
        <v>23</v>
      </c>
      <c r="E20" s="17">
        <v>2</v>
      </c>
      <c r="F20" s="17">
        <v>0</v>
      </c>
      <c r="G20" s="17">
        <v>0</v>
      </c>
      <c r="H20" s="17">
        <v>2</v>
      </c>
      <c r="I20" s="17">
        <v>12</v>
      </c>
      <c r="J20" s="71">
        <v>0.75</v>
      </c>
      <c r="K20" s="17" t="s">
        <v>424</v>
      </c>
      <c r="L20" s="1" t="s">
        <v>432</v>
      </c>
      <c r="M20" s="48" t="s">
        <v>13</v>
      </c>
      <c r="P20" s="8"/>
      <c r="Q20" s="8"/>
      <c r="R20" s="8"/>
      <c r="S20" s="8"/>
      <c r="T20" s="8" t="s">
        <v>652</v>
      </c>
      <c r="U20" s="8"/>
      <c r="V20" s="8"/>
      <c r="W20" s="8"/>
      <c r="X20" s="8"/>
      <c r="Y20" s="8"/>
      <c r="Z20" s="8"/>
    </row>
    <row r="21" spans="2:26">
      <c r="B21" s="42" t="s">
        <v>334</v>
      </c>
      <c r="C21" s="32">
        <v>36595</v>
      </c>
      <c r="D21" s="1" t="s">
        <v>344</v>
      </c>
      <c r="E21" s="17">
        <v>53</v>
      </c>
      <c r="F21" s="17">
        <v>0</v>
      </c>
      <c r="G21" s="17">
        <v>11</v>
      </c>
      <c r="H21" s="17">
        <v>36</v>
      </c>
      <c r="I21" s="17">
        <v>234</v>
      </c>
      <c r="J21" s="71">
        <v>0.62234042553191493</v>
      </c>
      <c r="K21" s="17" t="s">
        <v>424</v>
      </c>
      <c r="L21" s="1" t="s">
        <v>181</v>
      </c>
      <c r="M21" s="48" t="s">
        <v>345</v>
      </c>
      <c r="P21" s="8"/>
      <c r="Q21" s="8"/>
      <c r="R21" s="8"/>
      <c r="S21" s="8"/>
      <c r="T21" s="8" t="s">
        <v>653</v>
      </c>
      <c r="U21" s="8"/>
      <c r="V21" s="8"/>
      <c r="W21" s="8"/>
      <c r="X21" s="8"/>
      <c r="Y21" s="8"/>
      <c r="Z21" s="8"/>
    </row>
    <row r="22" spans="2:26">
      <c r="B22" s="42" t="s">
        <v>213</v>
      </c>
      <c r="C22" s="32">
        <v>36230</v>
      </c>
      <c r="D22" s="1" t="s">
        <v>96</v>
      </c>
      <c r="E22" s="17">
        <v>42</v>
      </c>
      <c r="F22" s="17">
        <v>4</v>
      </c>
      <c r="G22" s="17">
        <v>5</v>
      </c>
      <c r="H22" s="17">
        <v>52</v>
      </c>
      <c r="I22" s="17">
        <v>184</v>
      </c>
      <c r="J22" s="71">
        <v>0.62798634812286691</v>
      </c>
      <c r="K22" s="17" t="s">
        <v>446</v>
      </c>
      <c r="L22" s="1" t="s">
        <v>181</v>
      </c>
      <c r="M22" s="48" t="s">
        <v>97</v>
      </c>
      <c r="P22" s="8"/>
      <c r="Q22" s="8"/>
      <c r="R22" s="8"/>
      <c r="S22" s="8"/>
      <c r="T22" s="8" t="s">
        <v>654</v>
      </c>
      <c r="U22" s="8"/>
      <c r="V22" s="8"/>
      <c r="W22" s="8"/>
      <c r="X22" s="8"/>
      <c r="Y22" s="8"/>
      <c r="Z22" s="8"/>
    </row>
    <row r="23" spans="2:26">
      <c r="B23" s="42" t="s">
        <v>212</v>
      </c>
      <c r="C23" s="32">
        <v>36972</v>
      </c>
      <c r="D23" s="1" t="s">
        <v>234</v>
      </c>
      <c r="E23" s="17">
        <v>56</v>
      </c>
      <c r="F23" s="17">
        <v>3</v>
      </c>
      <c r="G23" s="17">
        <v>12</v>
      </c>
      <c r="H23" s="17">
        <v>50</v>
      </c>
      <c r="I23" s="17">
        <v>204</v>
      </c>
      <c r="J23" s="71">
        <v>0.59302325581395354</v>
      </c>
      <c r="K23" s="17" t="s">
        <v>424</v>
      </c>
      <c r="L23" s="1" t="s">
        <v>181</v>
      </c>
      <c r="M23" s="48" t="s">
        <v>97</v>
      </c>
      <c r="P23" s="8"/>
      <c r="Q23" s="8"/>
      <c r="R23" s="8"/>
      <c r="S23" s="8"/>
      <c r="T23" s="8" t="s">
        <v>655</v>
      </c>
      <c r="U23" s="8"/>
      <c r="V23" s="8"/>
      <c r="W23" s="8"/>
      <c r="X23" s="8"/>
      <c r="Y23" s="8"/>
      <c r="Z23" s="8"/>
    </row>
    <row r="24" spans="2:26">
      <c r="B24" s="42" t="s">
        <v>211</v>
      </c>
      <c r="C24" s="32">
        <v>38523</v>
      </c>
      <c r="D24" s="1" t="s">
        <v>96</v>
      </c>
      <c r="E24" s="17"/>
      <c r="F24" s="17"/>
      <c r="G24" s="17"/>
      <c r="H24" s="17"/>
      <c r="I24" s="17"/>
      <c r="J24" s="71"/>
      <c r="K24" s="17" t="s">
        <v>424</v>
      </c>
      <c r="L24" s="1" t="s">
        <v>447</v>
      </c>
      <c r="M24" s="48" t="s">
        <v>97</v>
      </c>
      <c r="P24" s="8"/>
      <c r="Q24" s="8"/>
      <c r="R24" s="8"/>
      <c r="S24" s="8"/>
      <c r="T24" s="8" t="s">
        <v>647</v>
      </c>
      <c r="U24" s="8"/>
      <c r="V24" s="8"/>
      <c r="W24" s="8"/>
      <c r="X24" s="8"/>
      <c r="Y24" s="8"/>
      <c r="Z24" s="8"/>
    </row>
    <row r="25" spans="2:26">
      <c r="B25" s="43" t="s">
        <v>214</v>
      </c>
      <c r="C25" s="147">
        <v>35076</v>
      </c>
      <c r="D25" s="148" t="s">
        <v>96</v>
      </c>
      <c r="E25" s="45">
        <v>44</v>
      </c>
      <c r="F25" s="45">
        <v>2</v>
      </c>
      <c r="G25" s="45">
        <v>34</v>
      </c>
      <c r="H25" s="45">
        <v>21</v>
      </c>
      <c r="I25" s="45">
        <v>157</v>
      </c>
      <c r="J25" s="77">
        <v>0.57299270072992703</v>
      </c>
      <c r="K25" s="45" t="s">
        <v>424</v>
      </c>
      <c r="L25" s="51" t="s">
        <v>181</v>
      </c>
      <c r="M25" s="54" t="s">
        <v>97</v>
      </c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2:26">
      <c r="B26" s="1"/>
      <c r="C26" s="32"/>
      <c r="D26" s="16"/>
      <c r="E26" s="17"/>
      <c r="F26" s="17"/>
      <c r="G26" s="17"/>
      <c r="H26" s="17"/>
      <c r="I26" s="17"/>
      <c r="J26" s="30"/>
      <c r="K26" s="30"/>
      <c r="L26" s="1"/>
      <c r="M26" s="16"/>
      <c r="O26" s="8" t="s">
        <v>642</v>
      </c>
      <c r="P26" s="8"/>
      <c r="Q26" s="8"/>
      <c r="R26" s="8"/>
      <c r="S26" s="8"/>
      <c r="T26" s="8" t="s">
        <v>656</v>
      </c>
      <c r="U26" s="8"/>
      <c r="V26" s="8"/>
      <c r="W26" s="8"/>
      <c r="X26" s="8"/>
      <c r="Y26" s="8"/>
      <c r="Z26" s="8"/>
    </row>
    <row r="27" spans="2:26">
      <c r="B27" s="3" t="s">
        <v>173</v>
      </c>
      <c r="C27" s="6"/>
      <c r="D27" s="63"/>
      <c r="E27" s="6"/>
      <c r="F27" s="6"/>
      <c r="G27" s="6"/>
      <c r="H27" s="6"/>
      <c r="I27" s="6"/>
      <c r="J27" s="6"/>
      <c r="K27" s="6"/>
      <c r="L27" s="79"/>
      <c r="M27" s="75"/>
      <c r="P27" s="8"/>
      <c r="Q27" s="8"/>
      <c r="R27" s="8"/>
      <c r="S27" s="8"/>
      <c r="T27" s="8" t="s">
        <v>657</v>
      </c>
      <c r="U27" s="8"/>
      <c r="V27" s="8"/>
      <c r="W27" s="8"/>
      <c r="X27" s="8"/>
      <c r="Y27" s="8"/>
      <c r="Z27" s="8"/>
    </row>
    <row r="28" spans="2:26">
      <c r="B28" s="5" t="s">
        <v>8</v>
      </c>
      <c r="C28" s="31" t="s">
        <v>3</v>
      </c>
      <c r="D28" s="2" t="s">
        <v>6</v>
      </c>
      <c r="E28" s="9" t="s">
        <v>0</v>
      </c>
      <c r="F28" s="9" t="s">
        <v>26</v>
      </c>
      <c r="G28" s="9" t="s">
        <v>27</v>
      </c>
      <c r="H28" s="9" t="s">
        <v>1</v>
      </c>
      <c r="I28" s="9" t="s">
        <v>2</v>
      </c>
      <c r="J28" s="29" t="s">
        <v>28</v>
      </c>
      <c r="K28" s="27" t="s">
        <v>174</v>
      </c>
      <c r="L28" s="12" t="s">
        <v>175</v>
      </c>
      <c r="M28" s="41"/>
      <c r="P28" s="8"/>
      <c r="Q28" s="8"/>
      <c r="R28" s="8"/>
      <c r="S28" s="8"/>
      <c r="T28" s="8" t="s">
        <v>658</v>
      </c>
      <c r="U28" s="8"/>
      <c r="V28" s="8"/>
      <c r="W28" s="8"/>
      <c r="X28" s="8"/>
      <c r="Y28" s="8"/>
      <c r="Z28" s="8"/>
    </row>
    <row r="29" spans="2:26">
      <c r="B29" s="42" t="s">
        <v>217</v>
      </c>
      <c r="C29" s="32">
        <v>33149</v>
      </c>
      <c r="D29" s="1" t="s">
        <v>30</v>
      </c>
      <c r="E29" s="17">
        <v>279</v>
      </c>
      <c r="F29" s="17">
        <v>14</v>
      </c>
      <c r="G29" s="17">
        <v>467</v>
      </c>
      <c r="H29" s="17">
        <v>65</v>
      </c>
      <c r="I29" s="17">
        <v>830</v>
      </c>
      <c r="J29" s="71">
        <v>0.42099999999999999</v>
      </c>
      <c r="K29" s="28">
        <v>715</v>
      </c>
      <c r="L29" s="151" t="s">
        <v>239</v>
      </c>
      <c r="M29" s="48"/>
      <c r="P29" s="8"/>
      <c r="Q29" s="8"/>
      <c r="R29" s="8"/>
      <c r="S29" s="8"/>
      <c r="T29" s="8" t="s">
        <v>659</v>
      </c>
      <c r="U29" s="8"/>
      <c r="V29" s="8"/>
      <c r="W29" s="8"/>
      <c r="X29" s="8"/>
      <c r="Y29" s="8"/>
      <c r="Z29" s="8"/>
    </row>
    <row r="30" spans="2:26">
      <c r="B30" s="42" t="s">
        <v>213</v>
      </c>
      <c r="C30" s="32">
        <v>36230</v>
      </c>
      <c r="D30" s="1" t="s">
        <v>96</v>
      </c>
      <c r="E30" s="17">
        <v>205</v>
      </c>
      <c r="F30" s="17">
        <v>1</v>
      </c>
      <c r="G30" s="17">
        <v>26</v>
      </c>
      <c r="H30" s="17">
        <v>62</v>
      </c>
      <c r="I30" s="17">
        <v>401</v>
      </c>
      <c r="J30" s="71">
        <v>0.434</v>
      </c>
      <c r="K30" s="28">
        <v>243</v>
      </c>
      <c r="L30" s="151" t="s">
        <v>181</v>
      </c>
      <c r="M30" s="48"/>
      <c r="P30" s="8"/>
      <c r="Q30" s="8"/>
      <c r="R30" s="8"/>
      <c r="S30" s="8"/>
      <c r="T30" s="8"/>
      <c r="U30" s="8"/>
      <c r="V30" s="8"/>
      <c r="W30" s="8"/>
      <c r="X30" s="8"/>
      <c r="Y30" s="8"/>
    </row>
    <row r="31" spans="2:26">
      <c r="B31" s="42" t="s">
        <v>374</v>
      </c>
      <c r="C31" s="32">
        <v>35289</v>
      </c>
      <c r="D31" s="1" t="s">
        <v>23</v>
      </c>
      <c r="E31" s="17">
        <v>109</v>
      </c>
      <c r="F31" s="17">
        <v>6</v>
      </c>
      <c r="G31" s="17">
        <v>10</v>
      </c>
      <c r="H31" s="17">
        <v>75</v>
      </c>
      <c r="I31" s="17">
        <v>361</v>
      </c>
      <c r="J31" s="71">
        <v>0.56000000000000005</v>
      </c>
      <c r="K31" s="28">
        <v>213.3</v>
      </c>
      <c r="L31" s="151" t="s">
        <v>346</v>
      </c>
      <c r="M31" s="48"/>
      <c r="O31" s="8" t="s">
        <v>660</v>
      </c>
      <c r="P31" s="8"/>
      <c r="Q31" s="8"/>
      <c r="R31" s="8"/>
      <c r="S31" s="8"/>
      <c r="T31" s="8" t="s">
        <v>652</v>
      </c>
      <c r="U31" s="8"/>
      <c r="V31" s="8"/>
      <c r="W31" s="8"/>
      <c r="X31" s="8"/>
      <c r="Y31" s="8"/>
    </row>
    <row r="32" spans="2:26">
      <c r="B32" s="42" t="s">
        <v>214</v>
      </c>
      <c r="C32" s="83">
        <v>35076</v>
      </c>
      <c r="D32" s="14" t="s">
        <v>96</v>
      </c>
      <c r="E32" s="17">
        <v>116</v>
      </c>
      <c r="F32" s="17">
        <v>7</v>
      </c>
      <c r="G32" s="17">
        <v>62</v>
      </c>
      <c r="H32" s="17">
        <v>25</v>
      </c>
      <c r="I32" s="17">
        <v>229</v>
      </c>
      <c r="J32" s="71">
        <v>0.44800000000000001</v>
      </c>
      <c r="K32" s="28">
        <v>170</v>
      </c>
      <c r="L32" s="151" t="s">
        <v>240</v>
      </c>
      <c r="M32" s="48"/>
      <c r="P32" s="8"/>
      <c r="Q32" s="8"/>
      <c r="R32" s="8"/>
      <c r="S32" s="8"/>
      <c r="T32" s="8" t="s">
        <v>653</v>
      </c>
      <c r="U32" s="8"/>
      <c r="V32" s="8"/>
      <c r="W32" s="8"/>
      <c r="X32" s="8"/>
      <c r="Y32" s="8"/>
    </row>
    <row r="33" spans="2:25">
      <c r="B33" s="42" t="s">
        <v>215</v>
      </c>
      <c r="C33" s="32">
        <v>36477</v>
      </c>
      <c r="D33" s="1" t="s">
        <v>96</v>
      </c>
      <c r="E33" s="17">
        <v>65</v>
      </c>
      <c r="F33" s="17">
        <v>1</v>
      </c>
      <c r="G33" s="17">
        <v>43</v>
      </c>
      <c r="H33" s="17">
        <v>12</v>
      </c>
      <c r="I33" s="17">
        <v>125</v>
      </c>
      <c r="J33" s="71">
        <v>0.42499999999999999</v>
      </c>
      <c r="K33" s="28">
        <v>92.3</v>
      </c>
      <c r="L33" s="151" t="s">
        <v>238</v>
      </c>
      <c r="M33" s="48"/>
      <c r="P33" s="8"/>
      <c r="Q33" s="8"/>
      <c r="R33" s="8"/>
      <c r="S33" s="8"/>
      <c r="T33" s="8" t="s">
        <v>655</v>
      </c>
      <c r="U33" s="8"/>
      <c r="V33" s="8"/>
      <c r="W33" s="8"/>
      <c r="X33" s="8"/>
      <c r="Y33" s="8"/>
    </row>
    <row r="34" spans="2:25">
      <c r="B34" s="42" t="s">
        <v>334</v>
      </c>
      <c r="C34" s="32">
        <v>36595</v>
      </c>
      <c r="D34" s="1" t="s">
        <v>344</v>
      </c>
      <c r="E34" s="17">
        <v>81</v>
      </c>
      <c r="F34" s="17">
        <v>0</v>
      </c>
      <c r="G34" s="17">
        <v>14</v>
      </c>
      <c r="H34" s="17">
        <v>14</v>
      </c>
      <c r="I34" s="17">
        <v>189</v>
      </c>
      <c r="J34" s="71">
        <v>0.53400000000000003</v>
      </c>
      <c r="K34" s="28">
        <v>66</v>
      </c>
      <c r="L34" s="151" t="s">
        <v>346</v>
      </c>
      <c r="M34" s="48"/>
      <c r="P34" s="8"/>
      <c r="Q34" s="8"/>
      <c r="R34" s="8"/>
      <c r="S34" s="8"/>
      <c r="T34" s="8"/>
      <c r="U34" s="8"/>
      <c r="V34" s="8"/>
      <c r="W34" s="8"/>
      <c r="X34" s="8"/>
      <c r="Y34" s="8"/>
    </row>
    <row r="35" spans="2:25">
      <c r="B35" s="42" t="s">
        <v>216</v>
      </c>
      <c r="C35" s="81">
        <v>36341</v>
      </c>
      <c r="D35" s="82" t="s">
        <v>96</v>
      </c>
      <c r="E35" s="17">
        <v>52</v>
      </c>
      <c r="F35" s="17">
        <v>1</v>
      </c>
      <c r="G35" s="17">
        <v>4</v>
      </c>
      <c r="H35" s="17">
        <v>18</v>
      </c>
      <c r="I35" s="17">
        <v>117</v>
      </c>
      <c r="J35" s="71">
        <v>0.42899999999999999</v>
      </c>
      <c r="K35" s="28">
        <v>63.7</v>
      </c>
      <c r="L35" s="151" t="s">
        <v>181</v>
      </c>
      <c r="M35" s="48"/>
      <c r="O35" s="8" t="s">
        <v>644</v>
      </c>
      <c r="P35" s="8"/>
      <c r="Q35" s="8"/>
      <c r="R35" s="8"/>
      <c r="S35" s="8"/>
      <c r="T35" s="8" t="s">
        <v>661</v>
      </c>
      <c r="U35" s="8"/>
      <c r="V35" s="8"/>
      <c r="W35" s="8"/>
      <c r="X35" s="8"/>
      <c r="Y35" s="8"/>
    </row>
    <row r="36" spans="2:25">
      <c r="B36" s="42" t="s">
        <v>212</v>
      </c>
      <c r="C36" s="32">
        <v>36972</v>
      </c>
      <c r="D36" s="1" t="s">
        <v>234</v>
      </c>
      <c r="E36" s="17">
        <v>16</v>
      </c>
      <c r="F36" s="17">
        <v>0</v>
      </c>
      <c r="G36" s="17">
        <v>1</v>
      </c>
      <c r="H36" s="17">
        <v>10</v>
      </c>
      <c r="I36" s="17">
        <v>46</v>
      </c>
      <c r="J36" s="71">
        <v>0.48399999999999999</v>
      </c>
      <c r="K36" s="28">
        <v>24.7</v>
      </c>
      <c r="L36" s="151" t="s">
        <v>181</v>
      </c>
      <c r="M36" s="48"/>
      <c r="P36" s="8"/>
      <c r="Q36" s="8"/>
      <c r="R36" s="8"/>
      <c r="S36" s="8"/>
      <c r="T36" s="8"/>
      <c r="U36" s="8"/>
      <c r="V36" s="8"/>
      <c r="W36" s="8"/>
      <c r="X36" s="8"/>
      <c r="Y36" s="8"/>
    </row>
    <row r="37" spans="2:25">
      <c r="B37" s="42" t="s">
        <v>230</v>
      </c>
      <c r="C37" s="32">
        <v>37099</v>
      </c>
      <c r="D37" s="1" t="s">
        <v>232</v>
      </c>
      <c r="E37" s="17">
        <v>9</v>
      </c>
      <c r="F37" s="17">
        <v>0</v>
      </c>
      <c r="G37" s="17">
        <v>0</v>
      </c>
      <c r="H37" s="17">
        <v>2</v>
      </c>
      <c r="I37" s="17">
        <v>17</v>
      </c>
      <c r="J37" s="71">
        <v>0.40500000000000003</v>
      </c>
      <c r="K37" s="28">
        <v>5</v>
      </c>
      <c r="L37" s="151" t="s">
        <v>181</v>
      </c>
      <c r="M37" s="48"/>
      <c r="P37" s="8"/>
      <c r="Q37" s="8"/>
      <c r="R37" s="8"/>
      <c r="S37" s="8"/>
      <c r="T37" s="8"/>
      <c r="U37" s="8"/>
      <c r="V37" s="8"/>
      <c r="W37" s="8"/>
      <c r="X37" s="8"/>
      <c r="Y37" s="8"/>
    </row>
    <row r="38" spans="2:25">
      <c r="B38" s="42" t="s">
        <v>211</v>
      </c>
      <c r="C38" s="32">
        <v>38523</v>
      </c>
      <c r="D38" s="1" t="s">
        <v>96</v>
      </c>
      <c r="E38" s="17">
        <v>4</v>
      </c>
      <c r="F38" s="17">
        <v>0</v>
      </c>
      <c r="G38" s="17">
        <v>0</v>
      </c>
      <c r="H38" s="17">
        <v>1</v>
      </c>
      <c r="I38" s="17">
        <v>4</v>
      </c>
      <c r="J38" s="71">
        <v>0.5</v>
      </c>
      <c r="K38" s="28">
        <v>3.7</v>
      </c>
      <c r="L38" s="151" t="s">
        <v>181</v>
      </c>
      <c r="M38" s="48"/>
      <c r="P38" s="8"/>
      <c r="Q38" s="8"/>
      <c r="R38" s="8"/>
      <c r="S38" s="8"/>
      <c r="T38" s="8"/>
      <c r="U38" s="8"/>
      <c r="V38" s="8"/>
      <c r="W38" s="8"/>
      <c r="X38" s="8"/>
      <c r="Y38" s="8"/>
    </row>
    <row r="39" spans="2:25">
      <c r="B39" s="42" t="s">
        <v>231</v>
      </c>
      <c r="C39" s="32">
        <v>38072</v>
      </c>
      <c r="D39" s="1" t="s">
        <v>232</v>
      </c>
      <c r="E39" s="17">
        <v>4</v>
      </c>
      <c r="F39" s="17">
        <v>0</v>
      </c>
      <c r="G39" s="17">
        <v>0</v>
      </c>
      <c r="H39" s="17">
        <v>4</v>
      </c>
      <c r="I39" s="17">
        <v>15</v>
      </c>
      <c r="J39" s="71">
        <v>0.71399999999999997</v>
      </c>
      <c r="K39" s="28">
        <v>1.7</v>
      </c>
      <c r="L39" s="151" t="s">
        <v>181</v>
      </c>
      <c r="M39" s="48"/>
      <c r="P39" s="8"/>
      <c r="Q39" s="8"/>
      <c r="R39" s="8"/>
      <c r="S39" s="8"/>
      <c r="T39" s="8"/>
      <c r="U39" s="8"/>
      <c r="V39" s="8"/>
      <c r="W39" s="8"/>
      <c r="X39" s="8"/>
      <c r="Y39" s="8"/>
    </row>
    <row r="40" spans="2:25">
      <c r="B40" s="42" t="s">
        <v>372</v>
      </c>
      <c r="C40" s="32">
        <v>38730</v>
      </c>
      <c r="D40" s="1" t="s">
        <v>36</v>
      </c>
      <c r="E40" s="17">
        <v>1</v>
      </c>
      <c r="F40" s="17">
        <v>0</v>
      </c>
      <c r="G40" s="17">
        <v>1</v>
      </c>
      <c r="H40" s="17">
        <v>0</v>
      </c>
      <c r="I40" s="17">
        <v>1</v>
      </c>
      <c r="J40" s="71">
        <v>0.5</v>
      </c>
      <c r="K40" s="28">
        <v>1.3</v>
      </c>
      <c r="L40" s="151" t="s">
        <v>180</v>
      </c>
      <c r="M40" s="48"/>
      <c r="P40" s="8"/>
      <c r="Q40" s="8"/>
      <c r="R40" s="8"/>
      <c r="S40" s="8"/>
      <c r="T40" s="8"/>
      <c r="U40" s="8"/>
      <c r="V40" s="8"/>
      <c r="W40" s="8"/>
      <c r="X40" s="8"/>
      <c r="Y40" s="8"/>
    </row>
    <row r="41" spans="2:25">
      <c r="B41" s="43" t="s">
        <v>370</v>
      </c>
      <c r="C41" s="50">
        <v>33398</v>
      </c>
      <c r="D41" s="51" t="s">
        <v>15</v>
      </c>
      <c r="E41" s="45">
        <v>10</v>
      </c>
      <c r="F41" s="45">
        <v>0</v>
      </c>
      <c r="G41" s="45">
        <v>0</v>
      </c>
      <c r="H41" s="45">
        <v>2</v>
      </c>
      <c r="I41" s="45">
        <v>11</v>
      </c>
      <c r="J41" s="77">
        <v>0.28199999999999997</v>
      </c>
      <c r="K41" s="53">
        <v>0.3</v>
      </c>
      <c r="L41" s="153" t="s">
        <v>443</v>
      </c>
      <c r="M41" s="54"/>
      <c r="P41" s="8"/>
      <c r="Q41" s="8"/>
      <c r="R41" s="8"/>
      <c r="S41" s="8"/>
      <c r="T41" s="8"/>
      <c r="U41" s="8"/>
      <c r="V41" s="8"/>
      <c r="W41" s="8"/>
      <c r="X41" s="8"/>
      <c r="Y41" s="8"/>
    </row>
    <row r="42" spans="2:25">
      <c r="C42" s="8"/>
      <c r="E42" s="17"/>
      <c r="F42" s="17"/>
      <c r="G42" s="17"/>
      <c r="H42" s="17"/>
      <c r="I42" s="17"/>
      <c r="J42" s="30"/>
      <c r="K42" s="30"/>
      <c r="L42" s="28"/>
      <c r="M42" s="16"/>
      <c r="P42" s="8"/>
      <c r="Q42" s="8"/>
      <c r="R42" s="8"/>
      <c r="S42" s="8"/>
      <c r="T42" s="8"/>
      <c r="U42" s="8"/>
      <c r="V42" s="8"/>
      <c r="W42" s="8"/>
      <c r="X42" s="8"/>
      <c r="Y42" s="8"/>
    </row>
    <row r="43" spans="2:25">
      <c r="C43" s="8"/>
      <c r="D43" s="8"/>
      <c r="E43" s="8"/>
      <c r="F43" s="8"/>
      <c r="M43" s="1"/>
      <c r="P43" s="8"/>
      <c r="Q43" s="8"/>
      <c r="R43" s="8"/>
      <c r="S43" s="8"/>
      <c r="T43" s="8"/>
      <c r="U43" s="8"/>
      <c r="V43" s="8"/>
      <c r="W43" s="8"/>
      <c r="X43" s="8"/>
      <c r="Y43" s="8"/>
    </row>
    <row r="44" spans="2:25">
      <c r="C44" s="8"/>
      <c r="D44" s="8"/>
      <c r="E44" s="8"/>
      <c r="F44" s="8"/>
      <c r="P44" s="8"/>
      <c r="Q44" s="8"/>
      <c r="R44" s="8"/>
      <c r="S44" s="8"/>
      <c r="T44" s="8"/>
      <c r="U44" s="8"/>
      <c r="V44" s="8"/>
      <c r="W44" s="8"/>
      <c r="X44" s="8"/>
      <c r="Y44" s="8"/>
    </row>
    <row r="45" spans="2:25">
      <c r="C45" s="8"/>
      <c r="D45" s="8"/>
      <c r="E45" s="8"/>
      <c r="F45" s="8"/>
      <c r="P45" s="8"/>
      <c r="Q45" s="8"/>
      <c r="R45" s="8"/>
      <c r="S45" s="8"/>
      <c r="T45" s="8"/>
      <c r="U45" s="8"/>
      <c r="V45" s="8"/>
      <c r="W45" s="8"/>
      <c r="X45" s="8"/>
      <c r="Y45" s="8"/>
    </row>
    <row r="46" spans="2:25">
      <c r="C46" s="8"/>
      <c r="D46" s="8"/>
      <c r="E46" s="8"/>
      <c r="F46" s="8"/>
      <c r="P46" s="8"/>
      <c r="Q46" s="8"/>
      <c r="R46" s="8"/>
      <c r="S46" s="8"/>
      <c r="T46" s="8"/>
      <c r="U46" s="8"/>
      <c r="V46" s="8"/>
      <c r="W46" s="8"/>
      <c r="X46" s="8"/>
      <c r="Y46" s="8"/>
    </row>
    <row r="47" spans="2:25">
      <c r="C47" s="8"/>
      <c r="D47" s="8"/>
      <c r="E47" s="8"/>
      <c r="F47" s="8"/>
      <c r="P47" s="8"/>
      <c r="Q47" s="8"/>
      <c r="R47" s="8"/>
      <c r="S47" s="8"/>
      <c r="T47" s="8"/>
      <c r="U47" s="8"/>
      <c r="V47" s="8"/>
      <c r="W47" s="8"/>
      <c r="X47" s="8"/>
      <c r="Y47" s="8"/>
    </row>
    <row r="48" spans="2:25">
      <c r="C48" s="8"/>
      <c r="D48" s="8"/>
      <c r="E48" s="8"/>
      <c r="F48" s="8"/>
      <c r="P48" s="8"/>
      <c r="Q48" s="8"/>
      <c r="R48" s="8"/>
      <c r="S48" s="8"/>
      <c r="T48" s="8"/>
      <c r="U48" s="8"/>
      <c r="V48" s="8"/>
      <c r="W48" s="8"/>
      <c r="X48" s="8"/>
      <c r="Y48" s="8"/>
    </row>
    <row r="49" spans="3:25">
      <c r="C49" s="8"/>
      <c r="D49" s="8"/>
      <c r="E49" s="8"/>
      <c r="F49" s="8"/>
      <c r="P49" s="8"/>
      <c r="Q49" s="8"/>
      <c r="R49" s="8"/>
      <c r="S49" s="8"/>
      <c r="T49" s="8"/>
      <c r="U49" s="8"/>
      <c r="V49" s="8"/>
      <c r="W49" s="8"/>
      <c r="X49" s="8"/>
      <c r="Y49" s="8"/>
    </row>
    <row r="50" spans="3:25">
      <c r="C50" s="8"/>
      <c r="D50" s="8"/>
      <c r="E50" s="8"/>
      <c r="F50" s="8"/>
      <c r="P50" s="8"/>
      <c r="Q50" s="8"/>
      <c r="R50" s="8"/>
      <c r="S50" s="8"/>
      <c r="T50" s="8"/>
      <c r="U50" s="8"/>
      <c r="V50" s="8"/>
      <c r="W50" s="8"/>
      <c r="X50" s="8"/>
      <c r="Y50" s="8"/>
    </row>
    <row r="51" spans="3:25">
      <c r="C51" s="8"/>
      <c r="D51" s="8"/>
      <c r="E51" s="8"/>
      <c r="F51" s="8"/>
      <c r="P51" s="8"/>
      <c r="Q51" s="8"/>
      <c r="R51" s="8"/>
      <c r="S51" s="8"/>
      <c r="T51" s="8"/>
      <c r="U51" s="8"/>
      <c r="V51" s="8"/>
      <c r="W51" s="8"/>
      <c r="X51" s="8"/>
      <c r="Y51" s="8"/>
    </row>
    <row r="52" spans="3:25">
      <c r="C52" s="8"/>
      <c r="D52" s="8"/>
      <c r="E52" s="8"/>
      <c r="F52" s="8"/>
      <c r="P52" s="8"/>
      <c r="Q52" s="8"/>
      <c r="R52" s="8"/>
      <c r="S52" s="8"/>
      <c r="T52" s="8"/>
      <c r="U52" s="8"/>
      <c r="V52" s="8"/>
      <c r="W52" s="8"/>
      <c r="X52" s="8"/>
      <c r="Y52" s="8"/>
    </row>
    <row r="53" spans="3:25">
      <c r="C53" s="8"/>
      <c r="D53" s="8"/>
      <c r="E53" s="8"/>
      <c r="F53" s="8"/>
      <c r="P53" s="8"/>
      <c r="Q53" s="8"/>
      <c r="R53" s="8"/>
      <c r="S53" s="8"/>
      <c r="T53" s="8"/>
      <c r="U53" s="8"/>
      <c r="V53" s="8"/>
      <c r="W53" s="8"/>
      <c r="X53" s="8"/>
      <c r="Y53" s="8"/>
    </row>
    <row r="54" spans="3:25">
      <c r="C54" s="8"/>
      <c r="D54" s="8"/>
      <c r="E54" s="8"/>
      <c r="F54" s="8"/>
      <c r="P54" s="8"/>
      <c r="Q54" s="8"/>
      <c r="R54" s="8"/>
      <c r="S54" s="8"/>
      <c r="T54" s="8"/>
      <c r="U54" s="8"/>
      <c r="V54" s="8"/>
      <c r="W54" s="8"/>
      <c r="X54" s="8"/>
      <c r="Y54" s="8"/>
    </row>
    <row r="55" spans="3:25">
      <c r="C55" s="8"/>
      <c r="D55" s="8"/>
      <c r="E55" s="8"/>
      <c r="F55" s="8"/>
      <c r="P55" s="8"/>
      <c r="Q55" s="8"/>
      <c r="R55" s="8"/>
      <c r="S55" s="8"/>
      <c r="T55" s="8"/>
      <c r="U55" s="8"/>
      <c r="V55" s="8"/>
      <c r="W55" s="8"/>
      <c r="X55" s="8"/>
      <c r="Y55" s="8"/>
    </row>
    <row r="56" spans="3:25">
      <c r="C56" s="8"/>
      <c r="D56" s="8"/>
      <c r="E56" s="8"/>
      <c r="F56" s="8"/>
      <c r="P56" s="8"/>
      <c r="Q56" s="8"/>
      <c r="R56" s="8"/>
      <c r="S56" s="8"/>
      <c r="T56" s="8"/>
      <c r="U56" s="8"/>
      <c r="V56" s="8"/>
      <c r="W56" s="8"/>
      <c r="X56" s="8"/>
      <c r="Y56" s="8"/>
    </row>
    <row r="57" spans="3:25">
      <c r="C57" s="8"/>
      <c r="D57" s="8"/>
      <c r="E57" s="8"/>
      <c r="F57" s="8"/>
      <c r="P57" s="8"/>
      <c r="Q57" s="8"/>
      <c r="R57" s="8"/>
      <c r="S57" s="8"/>
      <c r="T57" s="8"/>
      <c r="U57" s="8"/>
      <c r="V57" s="8"/>
      <c r="W57" s="8"/>
      <c r="X57" s="8"/>
      <c r="Y57" s="8"/>
    </row>
    <row r="58" spans="3:25">
      <c r="C58" s="8"/>
      <c r="D58" s="8"/>
      <c r="E58" s="8"/>
      <c r="F58" s="8"/>
      <c r="P58" s="8"/>
      <c r="Q58" s="8"/>
      <c r="R58" s="8"/>
      <c r="S58" s="8"/>
      <c r="T58" s="8"/>
      <c r="U58" s="8"/>
      <c r="V58" s="8"/>
      <c r="W58" s="8"/>
      <c r="X58" s="8"/>
      <c r="Y58" s="8"/>
    </row>
  </sheetData>
  <sortState xmlns:xlrd2="http://schemas.microsoft.com/office/spreadsheetml/2017/richdata2" ref="B29:M41">
    <sortCondition descending="1" ref="K29:K41"/>
  </sortState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Y71"/>
  <sheetViews>
    <sheetView zoomScale="97" zoomScaleNormal="97" workbookViewId="0"/>
  </sheetViews>
  <sheetFormatPr defaultColWidth="9.140625" defaultRowHeight="15"/>
  <cols>
    <col min="1" max="1" width="4.7109375" style="1" customWidth="1"/>
    <col min="2" max="2" width="20.5703125" style="8" customWidth="1"/>
    <col min="3" max="3" width="13.140625" style="9" customWidth="1"/>
    <col min="4" max="4" width="12.85546875" style="2" bestFit="1" customWidth="1"/>
    <col min="5" max="9" width="6.7109375" style="9" customWidth="1"/>
    <col min="10" max="10" width="9.85546875" style="9" customWidth="1"/>
    <col min="11" max="11" width="12.140625" style="9" bestFit="1" customWidth="1"/>
    <col min="12" max="12" width="13.7109375" style="8" customWidth="1"/>
    <col min="13" max="13" width="22.28515625" style="4" bestFit="1" customWidth="1"/>
    <col min="14" max="14" width="9.140625" style="9"/>
    <col min="15" max="15" width="7.42578125" style="8" customWidth="1"/>
    <col min="16" max="25" width="5.28515625" style="9" customWidth="1"/>
    <col min="26" max="16384" width="9.140625" style="1"/>
  </cols>
  <sheetData>
    <row r="1" spans="2:25" s="16" customFormat="1" ht="18.75">
      <c r="B1" s="92" t="s">
        <v>14</v>
      </c>
      <c r="C1" s="9"/>
      <c r="D1" s="2"/>
      <c r="E1" s="17"/>
      <c r="F1" s="17"/>
      <c r="G1" s="17"/>
      <c r="H1" s="17"/>
      <c r="I1" s="17"/>
      <c r="J1" s="17"/>
      <c r="K1" s="17"/>
      <c r="L1" s="1"/>
      <c r="N1" s="9"/>
      <c r="O1" s="92" t="s">
        <v>14</v>
      </c>
      <c r="P1" s="92"/>
      <c r="Q1" s="92"/>
      <c r="R1" s="92"/>
      <c r="S1" s="92"/>
      <c r="T1" s="92"/>
      <c r="U1" s="92"/>
      <c r="V1" s="92"/>
      <c r="W1" s="92"/>
      <c r="X1" s="92"/>
      <c r="Y1" s="92"/>
    </row>
    <row r="2" spans="2:25">
      <c r="B2" s="61" t="s">
        <v>7</v>
      </c>
      <c r="C2" s="80" t="s">
        <v>241</v>
      </c>
      <c r="D2" s="63"/>
      <c r="E2" s="6"/>
      <c r="F2" s="6"/>
      <c r="G2" s="6"/>
      <c r="H2" s="6"/>
      <c r="I2" s="6"/>
      <c r="J2" s="6"/>
      <c r="K2" s="6"/>
      <c r="L2" s="39"/>
      <c r="M2" s="40"/>
      <c r="O2" s="122" t="s">
        <v>40</v>
      </c>
      <c r="P2" s="123">
        <v>0</v>
      </c>
      <c r="Q2" s="123">
        <v>1</v>
      </c>
      <c r="R2" s="123">
        <v>2</v>
      </c>
      <c r="S2" s="123">
        <v>3</v>
      </c>
      <c r="T2" s="123">
        <v>4</v>
      </c>
      <c r="U2" s="123">
        <v>5</v>
      </c>
      <c r="V2" s="123">
        <v>6</v>
      </c>
      <c r="W2" s="123">
        <v>7</v>
      </c>
      <c r="X2" s="123">
        <v>8</v>
      </c>
      <c r="Y2" s="123">
        <v>9</v>
      </c>
    </row>
    <row r="3" spans="2:25">
      <c r="B3" s="42" t="s">
        <v>60</v>
      </c>
      <c r="C3" s="16" t="s">
        <v>339</v>
      </c>
      <c r="M3" s="41"/>
      <c r="O3" s="122" t="s">
        <v>45</v>
      </c>
      <c r="P3" s="125">
        <v>1</v>
      </c>
      <c r="Q3" s="125" t="s">
        <v>42</v>
      </c>
      <c r="R3" s="125">
        <v>5</v>
      </c>
      <c r="S3" s="125">
        <v>2</v>
      </c>
      <c r="T3" s="125">
        <v>9</v>
      </c>
      <c r="U3" s="125" t="s">
        <v>42</v>
      </c>
      <c r="V3" s="125">
        <v>6</v>
      </c>
      <c r="W3" s="125">
        <v>6</v>
      </c>
      <c r="X3" s="125">
        <v>7</v>
      </c>
      <c r="Y3" s="125" t="s">
        <v>42</v>
      </c>
    </row>
    <row r="4" spans="2:25">
      <c r="B4" s="42" t="s">
        <v>61</v>
      </c>
      <c r="C4" s="16" t="s">
        <v>379</v>
      </c>
      <c r="M4" s="41"/>
      <c r="O4" s="122" t="s">
        <v>46</v>
      </c>
      <c r="P4" s="125" t="s">
        <v>42</v>
      </c>
      <c r="Q4" s="125" t="s">
        <v>42</v>
      </c>
      <c r="R4" s="125">
        <v>3</v>
      </c>
      <c r="S4" s="125">
        <v>6</v>
      </c>
      <c r="T4" s="125">
        <v>6</v>
      </c>
      <c r="U4" s="125">
        <v>7</v>
      </c>
      <c r="V4" s="125">
        <v>3</v>
      </c>
      <c r="W4" s="125">
        <v>4</v>
      </c>
      <c r="X4" s="125">
        <v>10</v>
      </c>
      <c r="Y4" s="125" t="s">
        <v>42</v>
      </c>
    </row>
    <row r="5" spans="2:25">
      <c r="B5" s="42" t="s">
        <v>4</v>
      </c>
      <c r="C5" s="88" t="s">
        <v>92</v>
      </c>
      <c r="M5" s="41"/>
      <c r="O5" s="122" t="s">
        <v>47</v>
      </c>
      <c r="P5" s="125" t="s">
        <v>42</v>
      </c>
      <c r="Q5" s="125" t="s">
        <v>42</v>
      </c>
      <c r="R5" s="125">
        <v>1</v>
      </c>
      <c r="S5" s="126">
        <v>9</v>
      </c>
      <c r="T5" s="126">
        <v>12</v>
      </c>
      <c r="U5" s="125">
        <v>2</v>
      </c>
      <c r="V5" s="125">
        <v>3</v>
      </c>
      <c r="W5" s="125">
        <v>5</v>
      </c>
      <c r="X5" s="125">
        <v>3</v>
      </c>
      <c r="Y5" s="125">
        <v>2</v>
      </c>
    </row>
    <row r="6" spans="2:25">
      <c r="B6" s="43" t="s">
        <v>5</v>
      </c>
      <c r="C6" s="64" t="s">
        <v>326</v>
      </c>
      <c r="D6" s="65"/>
      <c r="E6" s="55"/>
      <c r="F6" s="55"/>
      <c r="G6" s="55"/>
      <c r="H6" s="55"/>
      <c r="I6" s="55"/>
      <c r="J6" s="55"/>
      <c r="K6" s="55"/>
      <c r="L6" s="44"/>
      <c r="M6" s="46"/>
      <c r="O6" s="122" t="s">
        <v>48</v>
      </c>
      <c r="P6" s="126">
        <v>10</v>
      </c>
      <c r="Q6" s="125">
        <v>5</v>
      </c>
      <c r="R6" s="125">
        <v>4</v>
      </c>
      <c r="S6" s="125">
        <v>1</v>
      </c>
      <c r="T6" s="126">
        <v>10</v>
      </c>
      <c r="U6" s="125">
        <v>6</v>
      </c>
      <c r="V6" s="125">
        <v>4</v>
      </c>
      <c r="W6" s="125">
        <v>1</v>
      </c>
      <c r="X6" s="125">
        <v>1</v>
      </c>
      <c r="Y6" s="125">
        <v>5</v>
      </c>
    </row>
    <row r="7" spans="2:25">
      <c r="M7" s="8"/>
      <c r="O7" s="122" t="s">
        <v>49</v>
      </c>
      <c r="P7" s="125">
        <v>4</v>
      </c>
      <c r="Q7" s="125">
        <v>3</v>
      </c>
      <c r="R7" s="126">
        <v>5</v>
      </c>
      <c r="S7" s="126">
        <v>4</v>
      </c>
      <c r="T7" s="126">
        <v>4</v>
      </c>
      <c r="U7" s="126">
        <v>3</v>
      </c>
      <c r="V7" s="126">
        <v>3</v>
      </c>
      <c r="W7" s="126">
        <v>2</v>
      </c>
      <c r="X7" s="126">
        <v>1</v>
      </c>
      <c r="Y7" s="127">
        <v>12</v>
      </c>
    </row>
    <row r="8" spans="2:25">
      <c r="B8" s="3" t="s">
        <v>50</v>
      </c>
      <c r="C8" s="6"/>
      <c r="D8" s="39"/>
      <c r="E8" s="6"/>
      <c r="F8" s="6"/>
      <c r="G8" s="6"/>
      <c r="H8" s="6"/>
      <c r="I8" s="6"/>
      <c r="J8" s="6"/>
      <c r="K8" s="6"/>
      <c r="L8" s="39"/>
      <c r="M8" s="75"/>
      <c r="O8" s="122" t="s">
        <v>95</v>
      </c>
      <c r="P8" s="127">
        <v>8</v>
      </c>
      <c r="Q8" s="127">
        <v>4</v>
      </c>
      <c r="R8" s="127">
        <v>9</v>
      </c>
      <c r="S8" s="127">
        <v>6</v>
      </c>
      <c r="T8" s="128"/>
      <c r="U8" s="128"/>
      <c r="V8" s="128"/>
      <c r="W8" s="128"/>
      <c r="X8" s="128"/>
      <c r="Y8" s="128"/>
    </row>
    <row r="9" spans="2:25">
      <c r="B9" s="5" t="s">
        <v>8</v>
      </c>
      <c r="C9" s="31" t="s">
        <v>3</v>
      </c>
      <c r="D9" s="8" t="s">
        <v>6</v>
      </c>
      <c r="E9" s="9" t="s">
        <v>0</v>
      </c>
      <c r="F9" s="9" t="s">
        <v>26</v>
      </c>
      <c r="G9" s="9" t="s">
        <v>27</v>
      </c>
      <c r="H9" s="9" t="s">
        <v>1</v>
      </c>
      <c r="I9" s="9" t="s">
        <v>2</v>
      </c>
      <c r="J9" s="29" t="s">
        <v>28</v>
      </c>
      <c r="K9" s="9" t="s">
        <v>422</v>
      </c>
      <c r="L9" s="152" t="s">
        <v>425</v>
      </c>
      <c r="M9" s="76" t="s">
        <v>33</v>
      </c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2:25">
      <c r="B10" s="42" t="s">
        <v>107</v>
      </c>
      <c r="C10" s="32">
        <v>38536</v>
      </c>
      <c r="D10" s="1" t="s">
        <v>18</v>
      </c>
      <c r="E10" s="17">
        <v>24</v>
      </c>
      <c r="F10" s="17">
        <v>2</v>
      </c>
      <c r="G10" s="17">
        <v>12</v>
      </c>
      <c r="H10" s="17">
        <v>15</v>
      </c>
      <c r="I10" s="17">
        <v>59</v>
      </c>
      <c r="J10" s="30">
        <v>0.43382352941176472</v>
      </c>
      <c r="K10" s="17" t="s">
        <v>424</v>
      </c>
      <c r="L10" s="21" t="s">
        <v>243</v>
      </c>
      <c r="M10" s="48" t="s">
        <v>14</v>
      </c>
      <c r="O10" s="33" t="s">
        <v>179</v>
      </c>
      <c r="P10" s="119"/>
      <c r="Q10" s="25" t="s">
        <v>301</v>
      </c>
      <c r="R10" s="26"/>
      <c r="S10" s="26"/>
      <c r="T10" s="36" t="s">
        <v>302</v>
      </c>
      <c r="U10" s="37"/>
      <c r="V10" s="38"/>
      <c r="W10" s="70" t="s">
        <v>220</v>
      </c>
      <c r="X10" s="68"/>
      <c r="Y10" s="69"/>
    </row>
    <row r="11" spans="2:25">
      <c r="B11" s="42" t="s">
        <v>242</v>
      </c>
      <c r="C11" s="32">
        <v>34491</v>
      </c>
      <c r="D11" s="1" t="s">
        <v>89</v>
      </c>
      <c r="E11" s="17">
        <v>67</v>
      </c>
      <c r="F11" s="17">
        <v>1</v>
      </c>
      <c r="G11" s="17">
        <v>36</v>
      </c>
      <c r="H11" s="17">
        <v>35</v>
      </c>
      <c r="I11" s="17">
        <v>245</v>
      </c>
      <c r="J11" s="30">
        <v>0.54683728796155329</v>
      </c>
      <c r="K11" s="17" t="s">
        <v>436</v>
      </c>
      <c r="L11" s="21" t="s">
        <v>243</v>
      </c>
      <c r="M11" s="48" t="s">
        <v>65</v>
      </c>
      <c r="O11" s="138"/>
      <c r="P11" s="8"/>
      <c r="Q11" s="8"/>
      <c r="R11" s="8"/>
      <c r="S11" s="17"/>
      <c r="T11" s="17"/>
      <c r="U11" s="17"/>
      <c r="V11" s="8"/>
      <c r="W11" s="8"/>
      <c r="X11" s="8"/>
      <c r="Y11" s="8"/>
    </row>
    <row r="12" spans="2:25">
      <c r="B12" s="42" t="s">
        <v>83</v>
      </c>
      <c r="C12" s="32">
        <v>36649</v>
      </c>
      <c r="D12" s="1" t="s">
        <v>18</v>
      </c>
      <c r="E12" s="17">
        <v>112</v>
      </c>
      <c r="F12" s="17">
        <v>6</v>
      </c>
      <c r="G12" s="17">
        <v>42</v>
      </c>
      <c r="H12" s="17">
        <v>84</v>
      </c>
      <c r="I12" s="17">
        <v>409</v>
      </c>
      <c r="J12" s="30">
        <v>0.58345221112696144</v>
      </c>
      <c r="K12" s="17" t="s">
        <v>435</v>
      </c>
      <c r="L12" s="21" t="s">
        <v>243</v>
      </c>
      <c r="M12" s="48" t="s">
        <v>14</v>
      </c>
      <c r="P12" s="8"/>
      <c r="Q12" s="8"/>
      <c r="R12" s="8"/>
      <c r="S12" s="8"/>
      <c r="T12" s="8"/>
      <c r="U12" s="8"/>
      <c r="V12" s="8"/>
      <c r="W12" s="8"/>
      <c r="X12" s="8"/>
      <c r="Y12" s="8"/>
    </row>
    <row r="13" spans="2:25">
      <c r="B13" s="42" t="s">
        <v>79</v>
      </c>
      <c r="C13" s="32">
        <v>37118</v>
      </c>
      <c r="D13" s="1" t="s">
        <v>449</v>
      </c>
      <c r="E13" s="17">
        <v>64</v>
      </c>
      <c r="F13" s="17">
        <v>1</v>
      </c>
      <c r="G13" s="17">
        <v>69</v>
      </c>
      <c r="H13" s="17">
        <v>2</v>
      </c>
      <c r="I13" s="17">
        <v>130</v>
      </c>
      <c r="J13" s="30">
        <v>0.38690476190476192</v>
      </c>
      <c r="K13" s="17" t="s">
        <v>424</v>
      </c>
      <c r="L13" s="21" t="s">
        <v>451</v>
      </c>
      <c r="M13" s="48" t="s">
        <v>450</v>
      </c>
      <c r="P13" s="8"/>
      <c r="Q13" s="8"/>
      <c r="R13" s="8"/>
      <c r="S13" s="8"/>
      <c r="T13" s="8"/>
      <c r="U13" s="8"/>
      <c r="V13" s="8"/>
      <c r="W13" s="8"/>
      <c r="X13" s="8"/>
      <c r="Y13" s="8"/>
    </row>
    <row r="14" spans="2:25">
      <c r="B14" s="42" t="s">
        <v>85</v>
      </c>
      <c r="C14" s="32">
        <v>37895</v>
      </c>
      <c r="D14" s="13" t="s">
        <v>18</v>
      </c>
      <c r="E14" s="17"/>
      <c r="F14" s="17"/>
      <c r="G14" s="17"/>
      <c r="H14" s="17"/>
      <c r="I14" s="17"/>
      <c r="J14" s="30"/>
      <c r="K14" s="17" t="s">
        <v>424</v>
      </c>
      <c r="L14" s="21" t="s">
        <v>452</v>
      </c>
      <c r="M14" s="59" t="s">
        <v>14</v>
      </c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2:25">
      <c r="B15" s="42" t="s">
        <v>153</v>
      </c>
      <c r="C15" s="32">
        <v>36954</v>
      </c>
      <c r="D15" s="1" t="s">
        <v>84</v>
      </c>
      <c r="E15" s="17">
        <v>13</v>
      </c>
      <c r="F15" s="17">
        <v>0</v>
      </c>
      <c r="G15" s="17">
        <v>1</v>
      </c>
      <c r="H15" s="17">
        <v>2</v>
      </c>
      <c r="I15" s="17">
        <v>17</v>
      </c>
      <c r="J15" s="30">
        <v>0.35416666666666669</v>
      </c>
      <c r="K15" s="17" t="s">
        <v>424</v>
      </c>
      <c r="L15" s="21" t="s">
        <v>243</v>
      </c>
      <c r="M15" s="59" t="s">
        <v>24</v>
      </c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2:25">
      <c r="B16" s="42" t="s">
        <v>86</v>
      </c>
      <c r="C16" s="32">
        <v>38073</v>
      </c>
      <c r="D16" s="1" t="s">
        <v>18</v>
      </c>
      <c r="E16" s="17">
        <v>62</v>
      </c>
      <c r="F16" s="17">
        <v>4</v>
      </c>
      <c r="G16" s="17">
        <v>16</v>
      </c>
      <c r="H16" s="17">
        <v>36</v>
      </c>
      <c r="I16" s="17">
        <v>189</v>
      </c>
      <c r="J16" s="30">
        <v>0.56586826347305386</v>
      </c>
      <c r="K16" s="17" t="s">
        <v>427</v>
      </c>
      <c r="L16" s="21" t="s">
        <v>243</v>
      </c>
      <c r="M16" s="48" t="s">
        <v>14</v>
      </c>
      <c r="P16" s="8"/>
      <c r="Q16" s="8"/>
      <c r="R16" s="8"/>
      <c r="S16" s="8"/>
      <c r="T16" s="8"/>
      <c r="U16" s="8"/>
      <c r="V16" s="8"/>
      <c r="W16" s="8"/>
      <c r="X16" s="8"/>
      <c r="Y16" s="8"/>
    </row>
    <row r="17" spans="2:25">
      <c r="B17" s="42" t="s">
        <v>138</v>
      </c>
      <c r="C17" s="87">
        <v>37972</v>
      </c>
      <c r="D17" s="13" t="s">
        <v>139</v>
      </c>
      <c r="E17" s="17">
        <v>42</v>
      </c>
      <c r="F17" s="17">
        <v>2</v>
      </c>
      <c r="G17" s="17">
        <v>4</v>
      </c>
      <c r="H17" s="17">
        <v>13</v>
      </c>
      <c r="I17" s="17">
        <v>55</v>
      </c>
      <c r="J17" s="30">
        <v>0.58510638297872342</v>
      </c>
      <c r="K17" s="17" t="s">
        <v>424</v>
      </c>
      <c r="L17" s="21" t="s">
        <v>243</v>
      </c>
      <c r="M17" s="59" t="s">
        <v>140</v>
      </c>
      <c r="P17" s="8"/>
      <c r="Q17" s="8"/>
      <c r="R17" s="8"/>
      <c r="S17" s="8"/>
      <c r="T17" s="8"/>
      <c r="U17" s="8"/>
      <c r="V17" s="8"/>
      <c r="W17" s="8"/>
      <c r="X17" s="8"/>
      <c r="Y17" s="8"/>
    </row>
    <row r="18" spans="2:25">
      <c r="B18" s="42" t="s">
        <v>141</v>
      </c>
      <c r="C18" s="87">
        <v>37972</v>
      </c>
      <c r="D18" s="13" t="s">
        <v>139</v>
      </c>
      <c r="E18" s="17">
        <v>42</v>
      </c>
      <c r="F18" s="17">
        <v>2</v>
      </c>
      <c r="G18" s="17">
        <v>0</v>
      </c>
      <c r="H18" s="17">
        <v>25</v>
      </c>
      <c r="I18" s="17">
        <v>120</v>
      </c>
      <c r="J18" s="30">
        <v>0.47808764940239046</v>
      </c>
      <c r="K18" s="17" t="s">
        <v>424</v>
      </c>
      <c r="L18" s="21" t="s">
        <v>243</v>
      </c>
      <c r="M18" s="59" t="s">
        <v>140</v>
      </c>
      <c r="P18" s="8"/>
      <c r="Q18" s="8"/>
      <c r="R18" s="8"/>
      <c r="S18" s="8"/>
      <c r="T18" s="8"/>
      <c r="U18" s="8"/>
      <c r="V18" s="8"/>
      <c r="W18" s="8"/>
      <c r="X18" s="8"/>
      <c r="Y18" s="8"/>
    </row>
    <row r="19" spans="2:25">
      <c r="B19" s="42" t="s">
        <v>375</v>
      </c>
      <c r="C19" s="32">
        <v>39141</v>
      </c>
      <c r="D19" s="1" t="s">
        <v>455</v>
      </c>
      <c r="E19" s="17"/>
      <c r="F19" s="17"/>
      <c r="G19" s="17"/>
      <c r="H19" s="17"/>
      <c r="I19" s="17"/>
      <c r="J19" s="30"/>
      <c r="K19" s="17" t="s">
        <v>424</v>
      </c>
      <c r="L19" s="21" t="s">
        <v>454</v>
      </c>
      <c r="M19" s="48" t="s">
        <v>453</v>
      </c>
      <c r="P19" s="8"/>
      <c r="Q19" s="8"/>
      <c r="R19" s="8"/>
      <c r="S19" s="8"/>
      <c r="T19" s="8"/>
      <c r="U19" s="8"/>
      <c r="V19" s="8"/>
      <c r="W19" s="8"/>
      <c r="X19" s="8"/>
      <c r="Y19" s="8"/>
    </row>
    <row r="20" spans="2:25">
      <c r="B20" s="42" t="s">
        <v>156</v>
      </c>
      <c r="C20" s="32">
        <v>34164</v>
      </c>
      <c r="D20" s="1" t="s">
        <v>293</v>
      </c>
      <c r="E20" s="17">
        <v>154</v>
      </c>
      <c r="F20" s="17">
        <v>7</v>
      </c>
      <c r="G20" s="17">
        <v>115</v>
      </c>
      <c r="H20" s="17">
        <v>85</v>
      </c>
      <c r="I20" s="17">
        <v>681</v>
      </c>
      <c r="J20" s="30">
        <v>0.64124293785310738</v>
      </c>
      <c r="K20" s="17" t="s">
        <v>424</v>
      </c>
      <c r="L20" s="21" t="s">
        <v>298</v>
      </c>
      <c r="M20" s="48" t="s">
        <v>151</v>
      </c>
      <c r="P20" s="8"/>
      <c r="Q20" s="8"/>
      <c r="R20" s="8"/>
      <c r="S20" s="8"/>
      <c r="T20" s="8"/>
      <c r="U20" s="8"/>
      <c r="V20" s="8"/>
      <c r="W20" s="8"/>
      <c r="X20" s="8"/>
      <c r="Y20" s="8"/>
    </row>
    <row r="21" spans="2:25">
      <c r="B21" s="42" t="s">
        <v>376</v>
      </c>
      <c r="C21" s="32">
        <v>37645</v>
      </c>
      <c r="D21" s="1" t="s">
        <v>21</v>
      </c>
      <c r="E21" s="17">
        <v>38</v>
      </c>
      <c r="F21" s="17">
        <v>1</v>
      </c>
      <c r="G21" s="17">
        <v>6</v>
      </c>
      <c r="H21" s="17">
        <v>22</v>
      </c>
      <c r="I21" s="17">
        <v>106</v>
      </c>
      <c r="J21" s="30">
        <v>0.60227272727272729</v>
      </c>
      <c r="K21" s="17" t="s">
        <v>427</v>
      </c>
      <c r="L21" s="21" t="s">
        <v>456</v>
      </c>
      <c r="M21" s="48" t="s">
        <v>37</v>
      </c>
      <c r="P21" s="8"/>
      <c r="Q21" s="8"/>
      <c r="R21" s="8"/>
      <c r="S21" s="8"/>
      <c r="T21" s="8"/>
      <c r="U21" s="8"/>
      <c r="V21" s="8"/>
      <c r="W21" s="8"/>
      <c r="X21" s="8"/>
      <c r="Y21" s="8"/>
    </row>
    <row r="22" spans="2:25">
      <c r="B22" s="42" t="s">
        <v>94</v>
      </c>
      <c r="C22" s="32">
        <v>36560</v>
      </c>
      <c r="D22" s="1" t="s">
        <v>21</v>
      </c>
      <c r="E22" s="17">
        <v>114</v>
      </c>
      <c r="F22" s="17">
        <v>7</v>
      </c>
      <c r="G22" s="17">
        <v>22</v>
      </c>
      <c r="H22" s="17">
        <v>157</v>
      </c>
      <c r="I22" s="17">
        <v>552</v>
      </c>
      <c r="J22" s="30">
        <v>0.63667820069204151</v>
      </c>
      <c r="K22" s="17" t="s">
        <v>429</v>
      </c>
      <c r="L22" s="21" t="s">
        <v>300</v>
      </c>
      <c r="M22" s="48" t="s">
        <v>11</v>
      </c>
      <c r="P22" s="8"/>
      <c r="Q22" s="8"/>
      <c r="R22" s="8"/>
      <c r="S22" s="8"/>
      <c r="T22" s="8"/>
      <c r="U22" s="8"/>
      <c r="V22" s="8"/>
      <c r="W22" s="8"/>
      <c r="X22" s="8"/>
      <c r="Y22" s="8"/>
    </row>
    <row r="23" spans="2:25">
      <c r="B23" s="42" t="s">
        <v>377</v>
      </c>
      <c r="C23" s="32">
        <v>39106</v>
      </c>
      <c r="D23" s="1" t="s">
        <v>88</v>
      </c>
      <c r="E23" s="17"/>
      <c r="F23" s="17"/>
      <c r="G23" s="17"/>
      <c r="H23" s="17"/>
      <c r="I23" s="17"/>
      <c r="J23" s="30"/>
      <c r="K23" s="17" t="s">
        <v>424</v>
      </c>
      <c r="L23" s="21" t="s">
        <v>454</v>
      </c>
      <c r="M23" s="48" t="s">
        <v>104</v>
      </c>
      <c r="P23" s="8"/>
      <c r="Q23" s="8"/>
      <c r="R23" s="8"/>
      <c r="S23" s="8"/>
      <c r="T23" s="8"/>
      <c r="U23" s="8"/>
      <c r="V23" s="8"/>
      <c r="W23" s="8"/>
      <c r="X23" s="8"/>
      <c r="Y23" s="8"/>
    </row>
    <row r="24" spans="2:25">
      <c r="B24" s="42" t="s">
        <v>378</v>
      </c>
      <c r="C24" s="32">
        <v>35685</v>
      </c>
      <c r="D24" s="1" t="s">
        <v>159</v>
      </c>
      <c r="E24" s="17">
        <v>64</v>
      </c>
      <c r="F24" s="17">
        <v>0</v>
      </c>
      <c r="G24" s="17">
        <v>10</v>
      </c>
      <c r="H24" s="17">
        <v>70</v>
      </c>
      <c r="I24" s="17">
        <v>276</v>
      </c>
      <c r="J24" s="30">
        <v>0.60659340659340655</v>
      </c>
      <c r="K24" s="17" t="s">
        <v>459</v>
      </c>
      <c r="L24" s="21" t="s">
        <v>460</v>
      </c>
      <c r="M24" s="48" t="s">
        <v>458</v>
      </c>
      <c r="P24" s="8"/>
      <c r="Q24" s="8"/>
      <c r="R24" s="8"/>
      <c r="S24" s="8"/>
      <c r="T24" s="8"/>
      <c r="U24" s="8"/>
      <c r="V24" s="8"/>
      <c r="W24" s="8"/>
      <c r="X24" s="8"/>
      <c r="Y24" s="8"/>
    </row>
    <row r="25" spans="2:25">
      <c r="B25" s="42" t="s">
        <v>218</v>
      </c>
      <c r="C25" s="32">
        <v>34485</v>
      </c>
      <c r="D25" s="1" t="s">
        <v>23</v>
      </c>
      <c r="E25" s="17">
        <v>139</v>
      </c>
      <c r="F25" s="17">
        <v>7</v>
      </c>
      <c r="G25" s="17">
        <v>102</v>
      </c>
      <c r="H25" s="17">
        <v>24</v>
      </c>
      <c r="I25" s="17">
        <v>332</v>
      </c>
      <c r="J25" s="30">
        <v>0.46958981612446959</v>
      </c>
      <c r="K25" s="17" t="s">
        <v>424</v>
      </c>
      <c r="L25" s="21" t="s">
        <v>243</v>
      </c>
      <c r="M25" s="48" t="s">
        <v>76</v>
      </c>
      <c r="P25" s="8"/>
      <c r="Q25" s="8"/>
      <c r="R25" s="8"/>
      <c r="S25" s="8"/>
      <c r="T25" s="8"/>
      <c r="U25" s="8"/>
      <c r="V25" s="8"/>
      <c r="W25" s="8"/>
      <c r="X25" s="8"/>
      <c r="Y25" s="8"/>
    </row>
    <row r="26" spans="2:25">
      <c r="B26" s="42" t="s">
        <v>333</v>
      </c>
      <c r="C26" s="32">
        <v>39233</v>
      </c>
      <c r="D26" s="1" t="s">
        <v>18</v>
      </c>
      <c r="E26" s="17">
        <v>8</v>
      </c>
      <c r="F26" s="17">
        <v>0</v>
      </c>
      <c r="G26" s="17">
        <v>2</v>
      </c>
      <c r="H26" s="17">
        <v>1</v>
      </c>
      <c r="I26" s="17">
        <v>10</v>
      </c>
      <c r="J26" s="30">
        <v>0.41666666666666669</v>
      </c>
      <c r="K26" s="45" t="s">
        <v>424</v>
      </c>
      <c r="L26" s="21" t="s">
        <v>243</v>
      </c>
      <c r="M26" s="48" t="s">
        <v>14</v>
      </c>
      <c r="P26" s="8"/>
      <c r="Q26" s="8"/>
      <c r="R26" s="8"/>
      <c r="S26" s="8"/>
      <c r="T26" s="8"/>
      <c r="U26" s="8"/>
      <c r="V26" s="8"/>
      <c r="W26" s="8"/>
      <c r="X26" s="8"/>
      <c r="Y26" s="8"/>
    </row>
    <row r="27" spans="2:25">
      <c r="B27" s="39"/>
      <c r="C27" s="6"/>
      <c r="D27" s="63"/>
      <c r="E27" s="84"/>
      <c r="F27" s="84"/>
      <c r="G27" s="84"/>
      <c r="H27" s="84"/>
      <c r="I27" s="84"/>
      <c r="J27" s="85"/>
      <c r="K27" s="85"/>
      <c r="L27" s="154"/>
      <c r="M27" s="80"/>
      <c r="P27" s="8"/>
      <c r="Q27" s="8"/>
      <c r="R27" s="8"/>
      <c r="S27" s="8"/>
      <c r="T27" s="8"/>
      <c r="U27" s="8"/>
      <c r="V27" s="8"/>
      <c r="W27" s="8"/>
      <c r="X27" s="8"/>
      <c r="Y27" s="8"/>
    </row>
    <row r="28" spans="2:25">
      <c r="B28" s="3" t="s">
        <v>173</v>
      </c>
      <c r="C28" s="6"/>
      <c r="D28" s="63"/>
      <c r="E28" s="6"/>
      <c r="F28" s="6"/>
      <c r="G28" s="6"/>
      <c r="H28" s="6"/>
      <c r="I28" s="6"/>
      <c r="J28" s="6"/>
      <c r="K28" s="6"/>
      <c r="L28" s="155"/>
      <c r="M28" s="75"/>
      <c r="P28" s="8"/>
      <c r="Q28" s="8"/>
      <c r="R28" s="8"/>
      <c r="S28" s="8"/>
      <c r="T28" s="8"/>
      <c r="U28" s="8"/>
      <c r="V28" s="8"/>
      <c r="W28" s="8"/>
      <c r="X28" s="8"/>
      <c r="Y28" s="8"/>
    </row>
    <row r="29" spans="2:25">
      <c r="B29" s="5" t="s">
        <v>8</v>
      </c>
      <c r="C29" s="31" t="s">
        <v>3</v>
      </c>
      <c r="D29" s="2" t="s">
        <v>6</v>
      </c>
      <c r="E29" s="9" t="s">
        <v>0</v>
      </c>
      <c r="F29" s="9" t="s">
        <v>26</v>
      </c>
      <c r="G29" s="9" t="s">
        <v>27</v>
      </c>
      <c r="H29" s="9" t="s">
        <v>1</v>
      </c>
      <c r="I29" s="9" t="s">
        <v>2</v>
      </c>
      <c r="J29" s="29" t="s">
        <v>28</v>
      </c>
      <c r="K29" s="27" t="s">
        <v>174</v>
      </c>
      <c r="L29" s="156" t="s">
        <v>175</v>
      </c>
      <c r="M29" s="41"/>
      <c r="P29" s="8"/>
      <c r="Q29" s="8"/>
      <c r="R29" s="8"/>
      <c r="S29" s="8"/>
      <c r="T29" s="8"/>
      <c r="U29" s="8"/>
      <c r="V29" s="8"/>
      <c r="W29" s="8"/>
      <c r="X29" s="8"/>
      <c r="Y29" s="8"/>
    </row>
    <row r="30" spans="2:25">
      <c r="B30" s="42" t="s">
        <v>378</v>
      </c>
      <c r="C30" s="32">
        <v>35685</v>
      </c>
      <c r="D30" s="1" t="s">
        <v>159</v>
      </c>
      <c r="E30" s="17">
        <v>114</v>
      </c>
      <c r="F30" s="17">
        <v>0</v>
      </c>
      <c r="G30" s="17">
        <v>8</v>
      </c>
      <c r="H30" s="17">
        <v>49</v>
      </c>
      <c r="I30" s="17">
        <v>288</v>
      </c>
      <c r="J30" s="30">
        <v>0.47</v>
      </c>
      <c r="K30" s="28">
        <v>187</v>
      </c>
      <c r="L30" s="157" t="s">
        <v>461</v>
      </c>
      <c r="M30" s="91"/>
      <c r="P30" s="8"/>
      <c r="Q30" s="8"/>
      <c r="R30" s="8"/>
      <c r="S30" s="8"/>
      <c r="T30" s="8"/>
      <c r="U30" s="8"/>
      <c r="V30" s="8"/>
      <c r="W30" s="8"/>
      <c r="X30" s="8"/>
      <c r="Y30" s="8"/>
    </row>
    <row r="31" spans="2:25">
      <c r="B31" s="42" t="s">
        <v>242</v>
      </c>
      <c r="C31" s="32">
        <v>34491</v>
      </c>
      <c r="D31" s="1" t="s">
        <v>89</v>
      </c>
      <c r="E31" s="17">
        <v>138</v>
      </c>
      <c r="F31" s="17">
        <v>3</v>
      </c>
      <c r="G31" s="17">
        <v>39</v>
      </c>
      <c r="H31" s="17">
        <v>26</v>
      </c>
      <c r="I31" s="17">
        <v>303</v>
      </c>
      <c r="J31" s="30">
        <v>0.40300000000000002</v>
      </c>
      <c r="K31" s="28">
        <v>182</v>
      </c>
      <c r="L31" s="157" t="s">
        <v>178</v>
      </c>
      <c r="M31" s="91"/>
      <c r="P31" s="8"/>
      <c r="Q31" s="8"/>
      <c r="R31" s="8"/>
      <c r="S31" s="8"/>
      <c r="T31" s="8"/>
      <c r="U31" s="8"/>
      <c r="V31" s="8"/>
      <c r="W31" s="8"/>
      <c r="X31" s="8"/>
      <c r="Y31" s="8"/>
    </row>
    <row r="32" spans="2:25">
      <c r="B32" s="42" t="s">
        <v>156</v>
      </c>
      <c r="C32" s="32">
        <v>34164</v>
      </c>
      <c r="D32" s="1" t="s">
        <v>293</v>
      </c>
      <c r="E32" s="17">
        <v>70</v>
      </c>
      <c r="F32" s="17">
        <v>1</v>
      </c>
      <c r="G32" s="17">
        <v>41</v>
      </c>
      <c r="H32" s="17">
        <v>15</v>
      </c>
      <c r="I32" s="17">
        <v>184</v>
      </c>
      <c r="J32" s="30">
        <v>0.51800000000000002</v>
      </c>
      <c r="K32" s="28">
        <v>110.7</v>
      </c>
      <c r="L32" s="157" t="s">
        <v>299</v>
      </c>
      <c r="M32" s="91"/>
      <c r="P32" s="8"/>
      <c r="Q32" s="8"/>
      <c r="R32" s="8"/>
      <c r="S32" s="8"/>
      <c r="T32" s="8"/>
      <c r="U32" s="8"/>
      <c r="V32" s="8"/>
      <c r="W32" s="8"/>
      <c r="X32" s="8"/>
      <c r="Y32" s="8"/>
    </row>
    <row r="33" spans="2:25">
      <c r="B33" s="42" t="s">
        <v>94</v>
      </c>
      <c r="C33" s="32">
        <v>36560</v>
      </c>
      <c r="D33" s="1" t="s">
        <v>21</v>
      </c>
      <c r="E33" s="17">
        <v>33</v>
      </c>
      <c r="F33" s="17">
        <v>0</v>
      </c>
      <c r="G33" s="17">
        <v>0</v>
      </c>
      <c r="H33" s="17">
        <v>20</v>
      </c>
      <c r="I33" s="17">
        <v>77</v>
      </c>
      <c r="J33" s="30">
        <v>0.40100000000000002</v>
      </c>
      <c r="K33" s="28">
        <v>31.7</v>
      </c>
      <c r="L33" s="157" t="s">
        <v>457</v>
      </c>
      <c r="M33" s="91"/>
      <c r="P33" s="8"/>
      <c r="Q33" s="8"/>
      <c r="R33" s="8"/>
      <c r="S33" s="8"/>
      <c r="T33" s="8"/>
      <c r="U33" s="8"/>
      <c r="V33" s="8"/>
      <c r="W33" s="8"/>
      <c r="X33" s="8"/>
      <c r="Y33" s="8"/>
    </row>
    <row r="34" spans="2:25">
      <c r="B34" s="42" t="s">
        <v>376</v>
      </c>
      <c r="C34" s="32">
        <v>37645</v>
      </c>
      <c r="D34" s="1" t="s">
        <v>21</v>
      </c>
      <c r="E34" s="17">
        <v>22</v>
      </c>
      <c r="F34" s="17">
        <v>0</v>
      </c>
      <c r="G34" s="17">
        <v>1</v>
      </c>
      <c r="H34" s="17">
        <v>4</v>
      </c>
      <c r="I34" s="17">
        <v>17</v>
      </c>
      <c r="J34" s="30">
        <v>0.29799999999999999</v>
      </c>
      <c r="K34" s="28">
        <v>17.7</v>
      </c>
      <c r="L34" s="157" t="s">
        <v>225</v>
      </c>
      <c r="M34" s="91"/>
      <c r="P34" s="8"/>
      <c r="Q34" s="8"/>
      <c r="R34" s="8"/>
      <c r="S34" s="8"/>
      <c r="T34" s="8"/>
      <c r="U34" s="8"/>
      <c r="V34" s="8"/>
      <c r="W34" s="8"/>
      <c r="X34" s="8"/>
      <c r="Y34" s="8"/>
    </row>
    <row r="35" spans="2:25">
      <c r="B35" s="42" t="s">
        <v>218</v>
      </c>
      <c r="C35" s="32">
        <v>34485</v>
      </c>
      <c r="D35" s="1" t="s">
        <v>23</v>
      </c>
      <c r="E35" s="17">
        <v>14</v>
      </c>
      <c r="F35" s="17">
        <v>0</v>
      </c>
      <c r="G35" s="17">
        <v>0</v>
      </c>
      <c r="H35" s="17">
        <v>0</v>
      </c>
      <c r="I35" s="17">
        <v>15</v>
      </c>
      <c r="J35" s="30">
        <v>0.34100000000000003</v>
      </c>
      <c r="K35" s="28">
        <v>6.3</v>
      </c>
      <c r="L35" s="157" t="s">
        <v>244</v>
      </c>
      <c r="M35" s="91"/>
      <c r="P35" s="8"/>
      <c r="Q35" s="8"/>
      <c r="R35" s="8"/>
      <c r="S35" s="8"/>
      <c r="T35" s="8"/>
      <c r="U35" s="8"/>
      <c r="V35" s="8"/>
      <c r="W35" s="8"/>
      <c r="X35" s="8"/>
      <c r="Y35" s="8"/>
    </row>
    <row r="36" spans="2:25"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P36" s="8"/>
      <c r="Q36" s="8"/>
      <c r="R36" s="8"/>
      <c r="S36" s="8"/>
      <c r="T36" s="8"/>
      <c r="U36" s="8"/>
      <c r="V36" s="8"/>
      <c r="W36" s="8"/>
      <c r="X36" s="8"/>
      <c r="Y36" s="8"/>
    </row>
    <row r="37" spans="2:25">
      <c r="C37" s="8"/>
      <c r="D37" s="8"/>
      <c r="E37" s="8"/>
      <c r="F37" s="8"/>
      <c r="G37" s="8"/>
      <c r="H37" s="8"/>
      <c r="I37" s="8"/>
      <c r="J37" s="8"/>
      <c r="K37" s="8"/>
      <c r="M37" s="8"/>
      <c r="P37" s="8"/>
      <c r="Q37" s="8"/>
      <c r="R37" s="8"/>
      <c r="S37" s="8"/>
      <c r="T37" s="8"/>
      <c r="U37" s="8"/>
      <c r="V37" s="8"/>
      <c r="W37" s="8"/>
      <c r="X37" s="8"/>
      <c r="Y37" s="8"/>
    </row>
    <row r="38" spans="2:25">
      <c r="C38" s="8"/>
      <c r="D38" s="8"/>
      <c r="E38" s="8"/>
      <c r="F38" s="8"/>
      <c r="G38" s="8"/>
      <c r="H38" s="8"/>
      <c r="I38" s="8"/>
      <c r="J38" s="8"/>
      <c r="K38" s="8"/>
      <c r="M38" s="8"/>
      <c r="P38" s="8"/>
      <c r="Q38" s="8"/>
      <c r="R38" s="8"/>
      <c r="S38" s="8"/>
      <c r="T38" s="8"/>
      <c r="U38" s="8"/>
      <c r="V38" s="8"/>
      <c r="W38" s="8"/>
      <c r="X38" s="8"/>
      <c r="Y38" s="8"/>
    </row>
    <row r="39" spans="2:25">
      <c r="C39" s="8"/>
      <c r="D39" s="8"/>
      <c r="E39" s="8"/>
      <c r="F39" s="8"/>
      <c r="G39" s="8"/>
      <c r="H39" s="8"/>
      <c r="I39" s="8"/>
      <c r="J39" s="8"/>
      <c r="K39" s="8"/>
      <c r="M39" s="8"/>
      <c r="P39" s="8"/>
      <c r="Q39" s="8"/>
      <c r="R39" s="8"/>
      <c r="S39" s="8"/>
      <c r="T39" s="8"/>
      <c r="U39" s="8"/>
      <c r="V39" s="8"/>
      <c r="W39" s="8"/>
      <c r="X39" s="8"/>
      <c r="Y39" s="8"/>
    </row>
    <row r="40" spans="2:25">
      <c r="C40" s="8"/>
      <c r="D40" s="8"/>
      <c r="E40" s="8"/>
      <c r="F40" s="8"/>
      <c r="G40" s="8"/>
      <c r="H40" s="8"/>
      <c r="I40" s="8"/>
      <c r="J40" s="8"/>
      <c r="K40" s="8"/>
      <c r="M40" s="8"/>
      <c r="P40" s="8"/>
      <c r="Q40" s="8"/>
      <c r="R40" s="8"/>
      <c r="S40" s="8"/>
      <c r="T40" s="8"/>
      <c r="U40" s="8"/>
      <c r="V40" s="8"/>
      <c r="W40" s="8"/>
      <c r="X40" s="8"/>
      <c r="Y40" s="8"/>
    </row>
    <row r="41" spans="2:25">
      <c r="C41" s="8"/>
      <c r="D41" s="8"/>
      <c r="E41" s="8"/>
      <c r="F41" s="8"/>
      <c r="G41" s="8"/>
      <c r="H41" s="8"/>
      <c r="I41" s="8"/>
      <c r="J41" s="8"/>
      <c r="K41" s="8"/>
      <c r="M41" s="8"/>
      <c r="P41" s="8"/>
      <c r="Q41" s="8"/>
      <c r="R41" s="8"/>
      <c r="S41" s="8"/>
      <c r="T41" s="8"/>
      <c r="U41" s="8"/>
      <c r="V41" s="8"/>
      <c r="W41" s="8"/>
      <c r="X41" s="8"/>
      <c r="Y41" s="8"/>
    </row>
    <row r="42" spans="2:25">
      <c r="C42" s="8"/>
      <c r="D42" s="8"/>
      <c r="E42" s="8"/>
      <c r="F42" s="8"/>
      <c r="G42" s="8"/>
      <c r="H42" s="8"/>
      <c r="I42" s="8"/>
      <c r="J42" s="8"/>
      <c r="K42" s="8"/>
      <c r="M42" s="8"/>
      <c r="P42" s="8"/>
      <c r="Q42" s="8"/>
      <c r="R42" s="8"/>
      <c r="S42" s="8"/>
      <c r="T42" s="8"/>
      <c r="U42" s="8"/>
      <c r="V42" s="8"/>
      <c r="W42" s="8"/>
      <c r="X42" s="8"/>
      <c r="Y42" s="8"/>
    </row>
    <row r="43" spans="2:25">
      <c r="C43" s="8"/>
      <c r="D43" s="8"/>
      <c r="E43" s="8"/>
      <c r="F43" s="8"/>
      <c r="G43" s="8"/>
      <c r="H43" s="8"/>
      <c r="I43" s="8"/>
      <c r="J43" s="8"/>
      <c r="K43" s="8"/>
      <c r="M43" s="8"/>
      <c r="P43" s="8"/>
      <c r="Q43" s="8"/>
      <c r="R43" s="8"/>
      <c r="S43" s="8"/>
      <c r="T43" s="8"/>
      <c r="U43" s="8"/>
      <c r="V43" s="8"/>
      <c r="W43" s="8"/>
      <c r="X43" s="8"/>
      <c r="Y43" s="8"/>
    </row>
    <row r="44" spans="2:25">
      <c r="C44" s="8"/>
      <c r="D44" s="8"/>
      <c r="E44" s="8"/>
      <c r="F44" s="8"/>
      <c r="G44" s="8"/>
      <c r="H44" s="8"/>
      <c r="I44" s="8"/>
      <c r="J44" s="8"/>
      <c r="K44" s="8"/>
      <c r="M44" s="8"/>
      <c r="P44" s="8"/>
      <c r="Q44" s="8"/>
      <c r="R44" s="8"/>
      <c r="S44" s="8"/>
      <c r="T44" s="8"/>
      <c r="U44" s="8"/>
      <c r="V44" s="8"/>
      <c r="W44" s="8"/>
      <c r="X44" s="8"/>
      <c r="Y44" s="8"/>
    </row>
    <row r="45" spans="2:25">
      <c r="C45" s="8"/>
      <c r="D45" s="8"/>
      <c r="E45" s="8"/>
      <c r="F45" s="8"/>
      <c r="G45" s="8"/>
      <c r="H45" s="8"/>
      <c r="I45" s="8"/>
      <c r="J45" s="8"/>
      <c r="K45" s="8"/>
      <c r="M45" s="8"/>
      <c r="P45" s="8"/>
      <c r="Q45" s="8"/>
      <c r="R45" s="8"/>
      <c r="S45" s="8"/>
      <c r="T45" s="8"/>
      <c r="U45" s="8"/>
      <c r="V45" s="8"/>
      <c r="W45" s="8"/>
      <c r="X45" s="8"/>
      <c r="Y45" s="8"/>
    </row>
    <row r="46" spans="2:25">
      <c r="C46" s="8"/>
      <c r="D46" s="8"/>
      <c r="E46" s="8"/>
      <c r="F46" s="8"/>
      <c r="G46" s="8"/>
      <c r="H46" s="8"/>
      <c r="I46" s="8"/>
      <c r="J46" s="8"/>
      <c r="K46" s="8"/>
      <c r="M46" s="8"/>
      <c r="P46" s="8"/>
      <c r="Q46" s="8"/>
      <c r="R46" s="8"/>
      <c r="S46" s="8"/>
      <c r="T46" s="8"/>
      <c r="U46" s="8"/>
      <c r="V46" s="8"/>
      <c r="W46" s="8"/>
      <c r="X46" s="8"/>
      <c r="Y46" s="8"/>
    </row>
    <row r="47" spans="2:25">
      <c r="C47" s="8"/>
      <c r="D47" s="8"/>
      <c r="E47" s="8"/>
      <c r="F47" s="8"/>
      <c r="G47" s="8"/>
      <c r="H47" s="8"/>
      <c r="I47" s="8"/>
      <c r="J47" s="8"/>
      <c r="K47" s="8"/>
      <c r="M47" s="8"/>
      <c r="P47" s="8"/>
      <c r="Q47" s="8"/>
      <c r="R47" s="8"/>
      <c r="S47" s="8"/>
      <c r="T47" s="8"/>
      <c r="U47" s="8"/>
      <c r="V47" s="8"/>
      <c r="W47" s="8"/>
      <c r="X47" s="8"/>
      <c r="Y47" s="8"/>
    </row>
    <row r="48" spans="2:25">
      <c r="C48" s="8"/>
      <c r="D48" s="8"/>
      <c r="E48" s="8"/>
      <c r="F48" s="8"/>
      <c r="G48" s="8"/>
      <c r="H48" s="8"/>
      <c r="I48" s="8"/>
      <c r="J48" s="8"/>
      <c r="K48" s="8"/>
      <c r="M48" s="8"/>
      <c r="P48" s="8"/>
      <c r="Q48" s="8"/>
      <c r="R48" s="8"/>
      <c r="S48" s="8"/>
      <c r="T48" s="8"/>
      <c r="U48" s="8"/>
      <c r="V48" s="8"/>
      <c r="W48" s="8"/>
      <c r="X48" s="8"/>
      <c r="Y48" s="8"/>
    </row>
    <row r="49" spans="3:25">
      <c r="C49" s="8"/>
      <c r="D49" s="8"/>
      <c r="E49" s="8"/>
      <c r="F49" s="8"/>
      <c r="G49" s="8"/>
      <c r="H49" s="8"/>
      <c r="I49" s="8"/>
      <c r="J49" s="8"/>
      <c r="K49" s="8"/>
      <c r="M49" s="8"/>
      <c r="P49" s="8"/>
      <c r="Q49" s="8"/>
      <c r="R49" s="8"/>
      <c r="S49" s="8"/>
      <c r="T49" s="8"/>
      <c r="U49" s="8"/>
      <c r="V49" s="8"/>
      <c r="W49" s="8"/>
      <c r="X49" s="8"/>
      <c r="Y49" s="8"/>
    </row>
    <row r="50" spans="3:25">
      <c r="C50" s="8"/>
      <c r="D50" s="8"/>
      <c r="E50" s="8"/>
      <c r="F50" s="8"/>
      <c r="G50" s="8"/>
      <c r="H50" s="8"/>
      <c r="I50" s="8"/>
      <c r="J50" s="8"/>
      <c r="K50" s="8"/>
      <c r="M50" s="8"/>
      <c r="P50" s="8"/>
      <c r="Q50" s="8"/>
      <c r="R50" s="8"/>
      <c r="S50" s="8"/>
      <c r="T50" s="8"/>
      <c r="U50" s="8"/>
      <c r="V50" s="8"/>
      <c r="W50" s="8"/>
      <c r="X50" s="8"/>
      <c r="Y50" s="8"/>
    </row>
    <row r="51" spans="3:25">
      <c r="C51" s="8"/>
      <c r="D51" s="8"/>
      <c r="E51" s="8"/>
      <c r="F51" s="8"/>
      <c r="G51" s="8"/>
      <c r="H51" s="8"/>
      <c r="I51" s="8"/>
      <c r="J51" s="8"/>
      <c r="K51" s="8"/>
      <c r="M51" s="8"/>
      <c r="P51" s="8"/>
      <c r="Q51" s="8"/>
      <c r="R51" s="8"/>
      <c r="S51" s="8"/>
      <c r="T51" s="8"/>
      <c r="U51" s="8"/>
      <c r="V51" s="8"/>
      <c r="W51" s="8"/>
      <c r="X51" s="8"/>
      <c r="Y51" s="8"/>
    </row>
    <row r="52" spans="3:25">
      <c r="C52" s="8"/>
      <c r="D52" s="8"/>
      <c r="E52" s="8"/>
      <c r="F52" s="8"/>
      <c r="G52" s="8"/>
      <c r="H52" s="8"/>
      <c r="I52" s="8"/>
      <c r="J52" s="8"/>
      <c r="K52" s="8"/>
      <c r="M52" s="8"/>
      <c r="P52" s="8"/>
      <c r="Q52" s="8"/>
      <c r="R52" s="8"/>
      <c r="S52" s="8"/>
      <c r="T52" s="8"/>
      <c r="U52" s="8"/>
      <c r="V52" s="8"/>
      <c r="W52" s="8"/>
      <c r="X52" s="8"/>
      <c r="Y52" s="8"/>
    </row>
    <row r="53" spans="3:25">
      <c r="C53" s="8"/>
      <c r="D53" s="8"/>
      <c r="E53" s="8"/>
      <c r="F53" s="8"/>
      <c r="G53" s="8"/>
      <c r="H53" s="8"/>
      <c r="I53" s="8"/>
      <c r="J53" s="8"/>
      <c r="K53" s="8"/>
      <c r="M53" s="8"/>
      <c r="P53" s="8"/>
      <c r="Q53" s="8"/>
      <c r="R53" s="8"/>
      <c r="S53" s="8"/>
      <c r="T53" s="8"/>
      <c r="U53" s="8"/>
      <c r="V53" s="8"/>
      <c r="W53" s="8"/>
      <c r="X53" s="8"/>
      <c r="Y53" s="8"/>
    </row>
    <row r="54" spans="3:25">
      <c r="C54" s="8"/>
      <c r="D54" s="8"/>
      <c r="E54" s="8"/>
      <c r="F54" s="8"/>
      <c r="G54" s="8"/>
      <c r="H54" s="8"/>
      <c r="I54" s="8"/>
      <c r="J54" s="8"/>
      <c r="K54" s="8"/>
      <c r="M54" s="8"/>
      <c r="P54" s="8"/>
      <c r="Q54" s="8"/>
      <c r="R54" s="8"/>
      <c r="S54" s="8"/>
      <c r="T54" s="8"/>
      <c r="U54" s="8"/>
      <c r="V54" s="8"/>
      <c r="W54" s="8"/>
      <c r="X54" s="8"/>
      <c r="Y54" s="8"/>
    </row>
    <row r="55" spans="3:25">
      <c r="C55" s="8"/>
      <c r="D55" s="8"/>
      <c r="E55" s="8"/>
      <c r="F55" s="8"/>
      <c r="G55" s="8"/>
      <c r="H55" s="8"/>
      <c r="I55" s="8"/>
      <c r="J55" s="8"/>
      <c r="K55" s="8"/>
      <c r="M55" s="8"/>
      <c r="P55" s="8"/>
      <c r="Q55" s="8"/>
      <c r="R55" s="8"/>
      <c r="S55" s="8"/>
      <c r="T55" s="8"/>
      <c r="U55" s="8"/>
      <c r="V55" s="8"/>
      <c r="W55" s="8"/>
      <c r="X55" s="8"/>
      <c r="Y55" s="8"/>
    </row>
    <row r="56" spans="3:25">
      <c r="C56" s="8"/>
      <c r="D56" s="8"/>
      <c r="E56" s="8"/>
      <c r="F56" s="8"/>
      <c r="G56" s="8"/>
      <c r="H56" s="8"/>
      <c r="I56" s="8"/>
      <c r="J56" s="8"/>
      <c r="K56" s="8"/>
      <c r="M56" s="8"/>
      <c r="P56" s="8"/>
      <c r="Q56" s="8"/>
      <c r="R56" s="8"/>
      <c r="S56" s="8"/>
      <c r="T56" s="8"/>
      <c r="U56" s="8"/>
      <c r="V56" s="8"/>
      <c r="W56" s="8"/>
      <c r="X56" s="8"/>
      <c r="Y56" s="8"/>
    </row>
    <row r="57" spans="3:25">
      <c r="C57" s="8"/>
      <c r="D57" s="8"/>
      <c r="E57" s="8"/>
      <c r="F57" s="8"/>
      <c r="G57" s="8"/>
      <c r="H57" s="8"/>
      <c r="I57" s="8"/>
      <c r="J57" s="8"/>
      <c r="K57" s="8"/>
      <c r="M57" s="8"/>
      <c r="P57" s="8"/>
      <c r="Q57" s="8"/>
      <c r="R57" s="8"/>
      <c r="S57" s="8"/>
      <c r="T57" s="8"/>
      <c r="U57" s="8"/>
      <c r="V57" s="8"/>
      <c r="W57" s="8"/>
      <c r="X57" s="8"/>
      <c r="Y57" s="8"/>
    </row>
    <row r="58" spans="3:25">
      <c r="C58" s="8"/>
      <c r="D58" s="8"/>
      <c r="E58" s="8"/>
      <c r="F58" s="8"/>
      <c r="G58" s="8"/>
      <c r="H58" s="8"/>
      <c r="I58" s="8"/>
      <c r="J58" s="8"/>
      <c r="K58" s="8"/>
      <c r="M58" s="8"/>
      <c r="P58" s="8"/>
      <c r="Q58" s="8"/>
      <c r="R58" s="8"/>
      <c r="S58" s="8"/>
      <c r="T58" s="8"/>
      <c r="U58" s="8"/>
      <c r="V58" s="8"/>
      <c r="W58" s="8"/>
      <c r="X58" s="8"/>
      <c r="Y58" s="8"/>
    </row>
    <row r="59" spans="3:25">
      <c r="C59" s="8"/>
      <c r="D59" s="8"/>
      <c r="E59" s="8"/>
      <c r="F59" s="8"/>
      <c r="G59" s="8"/>
      <c r="H59" s="8"/>
      <c r="I59" s="8"/>
      <c r="J59" s="8"/>
      <c r="K59" s="8"/>
      <c r="M59" s="8"/>
      <c r="P59" s="8"/>
      <c r="Q59" s="8"/>
      <c r="R59" s="8"/>
      <c r="S59" s="8"/>
      <c r="T59" s="8"/>
      <c r="U59" s="8"/>
      <c r="V59" s="8"/>
      <c r="W59" s="8"/>
      <c r="X59" s="8"/>
      <c r="Y59" s="8"/>
    </row>
    <row r="60" spans="3:25">
      <c r="D60" s="8"/>
      <c r="M60" s="8"/>
      <c r="P60" s="8"/>
      <c r="Q60" s="8"/>
      <c r="R60" s="8"/>
      <c r="S60" s="8"/>
      <c r="T60" s="8"/>
      <c r="U60" s="8"/>
      <c r="V60" s="8"/>
      <c r="W60" s="8"/>
      <c r="X60" s="8"/>
      <c r="Y60" s="8"/>
    </row>
    <row r="61" spans="3:25">
      <c r="D61" s="8"/>
      <c r="M61" s="8"/>
      <c r="P61" s="8"/>
      <c r="Q61" s="8"/>
      <c r="R61" s="8"/>
      <c r="S61" s="8"/>
      <c r="T61" s="8"/>
      <c r="U61" s="8"/>
      <c r="V61" s="8"/>
      <c r="W61" s="8"/>
      <c r="X61" s="8"/>
      <c r="Y61" s="8"/>
    </row>
    <row r="62" spans="3:25">
      <c r="D62" s="8"/>
      <c r="M62" s="8"/>
      <c r="P62" s="8"/>
      <c r="Q62" s="8"/>
      <c r="R62" s="8"/>
      <c r="S62" s="8"/>
      <c r="T62" s="8"/>
      <c r="U62" s="8"/>
      <c r="V62" s="8"/>
      <c r="W62" s="8"/>
      <c r="X62" s="8"/>
      <c r="Y62" s="8"/>
    </row>
    <row r="63" spans="3:25">
      <c r="D63" s="8"/>
      <c r="M63" s="8"/>
      <c r="P63" s="8"/>
      <c r="Q63" s="8"/>
      <c r="R63" s="8"/>
      <c r="S63" s="8"/>
      <c r="T63" s="8"/>
      <c r="U63" s="8"/>
      <c r="V63" s="8"/>
      <c r="W63" s="8"/>
      <c r="X63" s="8"/>
      <c r="Y63" s="8"/>
    </row>
    <row r="64" spans="3:25">
      <c r="D64" s="8"/>
      <c r="M64" s="8"/>
      <c r="P64" s="8"/>
      <c r="Q64" s="8"/>
      <c r="R64" s="8"/>
      <c r="S64" s="8"/>
      <c r="T64" s="8"/>
      <c r="U64" s="8"/>
      <c r="V64" s="8"/>
      <c r="W64" s="8"/>
      <c r="X64" s="8"/>
      <c r="Y64" s="8"/>
    </row>
    <row r="65" spans="4:25">
      <c r="D65" s="8"/>
      <c r="M65" s="8"/>
      <c r="P65" s="8"/>
      <c r="Q65" s="8"/>
      <c r="R65" s="8"/>
      <c r="S65" s="8"/>
      <c r="T65" s="8"/>
      <c r="U65" s="8"/>
      <c r="V65" s="8"/>
      <c r="W65" s="8"/>
      <c r="X65" s="8"/>
      <c r="Y65" s="8"/>
    </row>
    <row r="66" spans="4:25">
      <c r="D66" s="8"/>
      <c r="M66" s="8"/>
      <c r="P66" s="8"/>
      <c r="Q66" s="8"/>
      <c r="R66" s="8"/>
      <c r="S66" s="8"/>
      <c r="T66" s="8"/>
      <c r="U66" s="8"/>
      <c r="V66" s="8"/>
      <c r="W66" s="8"/>
      <c r="X66" s="8"/>
      <c r="Y66" s="8"/>
    </row>
    <row r="67" spans="4:25">
      <c r="D67" s="8"/>
      <c r="M67" s="8"/>
    </row>
    <row r="68" spans="4:25">
      <c r="D68" s="8"/>
      <c r="M68" s="8"/>
    </row>
    <row r="69" spans="4:25">
      <c r="D69" s="8"/>
      <c r="M69" s="8"/>
    </row>
    <row r="70" spans="4:25">
      <c r="D70" s="8"/>
      <c r="M70" s="8"/>
    </row>
    <row r="71" spans="4:25">
      <c r="D71" s="8"/>
      <c r="M71" s="8"/>
    </row>
  </sheetData>
  <sortState xmlns:xlrd2="http://schemas.microsoft.com/office/spreadsheetml/2017/richdata2" ref="B30:M35">
    <sortCondition descending="1" ref="K30:K35"/>
  </sortState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62"/>
  <sheetViews>
    <sheetView zoomScale="97" zoomScaleNormal="97" workbookViewId="0"/>
  </sheetViews>
  <sheetFormatPr defaultColWidth="9.140625" defaultRowHeight="15"/>
  <cols>
    <col min="1" max="1" width="4.7109375" style="1" customWidth="1"/>
    <col min="2" max="2" width="20.5703125" style="8" customWidth="1"/>
    <col min="3" max="3" width="13.140625" style="9" customWidth="1"/>
    <col min="4" max="4" width="12.85546875" style="2" bestFit="1" customWidth="1"/>
    <col min="5" max="9" width="6.7109375" style="9" customWidth="1"/>
    <col min="10" max="10" width="9.85546875" style="9" customWidth="1"/>
    <col min="11" max="11" width="12.140625" style="9" bestFit="1" customWidth="1"/>
    <col min="12" max="12" width="9.85546875" style="9" customWidth="1"/>
    <col min="13" max="13" width="22.28515625" style="4" bestFit="1" customWidth="1"/>
    <col min="14" max="14" width="9.140625" style="17"/>
    <col min="15" max="15" width="7.42578125" style="8" customWidth="1"/>
    <col min="16" max="25" width="5.28515625" style="9" customWidth="1"/>
    <col min="26" max="16384" width="9.140625" style="1"/>
  </cols>
  <sheetData>
    <row r="1" spans="1:26" s="2" customFormat="1" ht="18.75">
      <c r="A1" s="16"/>
      <c r="B1" s="92" t="s">
        <v>123</v>
      </c>
      <c r="C1" s="9"/>
      <c r="E1" s="17"/>
      <c r="F1" s="17"/>
      <c r="G1" s="17"/>
      <c r="H1" s="17"/>
      <c r="I1" s="17"/>
      <c r="J1" s="17"/>
      <c r="K1" s="17"/>
      <c r="L1" s="17"/>
      <c r="M1" s="16"/>
      <c r="N1" s="17"/>
      <c r="O1" s="92" t="s">
        <v>123</v>
      </c>
      <c r="P1" s="92"/>
      <c r="Q1" s="92"/>
      <c r="R1" s="92"/>
      <c r="S1" s="92"/>
      <c r="T1" s="92"/>
      <c r="U1" s="92"/>
      <c r="V1" s="92"/>
      <c r="W1" s="92"/>
      <c r="X1" s="92"/>
      <c r="Y1" s="92"/>
    </row>
    <row r="2" spans="1:26">
      <c r="B2" s="61" t="s">
        <v>7</v>
      </c>
      <c r="C2" s="80" t="s">
        <v>124</v>
      </c>
      <c r="D2" s="63"/>
      <c r="E2" s="6"/>
      <c r="F2" s="6"/>
      <c r="G2" s="6"/>
      <c r="H2" s="6"/>
      <c r="I2" s="6"/>
      <c r="J2" s="6"/>
      <c r="K2" s="6"/>
      <c r="L2" s="6"/>
      <c r="M2" s="40"/>
      <c r="O2" s="122" t="s">
        <v>40</v>
      </c>
      <c r="P2" s="123">
        <v>0</v>
      </c>
      <c r="Q2" s="123">
        <v>1</v>
      </c>
      <c r="R2" s="123">
        <v>2</v>
      </c>
      <c r="S2" s="123">
        <v>3</v>
      </c>
      <c r="T2" s="123">
        <v>4</v>
      </c>
      <c r="U2" s="123">
        <v>5</v>
      </c>
      <c r="V2" s="123">
        <v>6</v>
      </c>
      <c r="W2" s="123">
        <v>7</v>
      </c>
      <c r="X2" s="123">
        <v>8</v>
      </c>
      <c r="Y2" s="123">
        <v>9</v>
      </c>
    </row>
    <row r="3" spans="1:26">
      <c r="B3" s="42" t="s">
        <v>60</v>
      </c>
      <c r="C3" s="16" t="s">
        <v>337</v>
      </c>
      <c r="M3" s="41"/>
      <c r="O3" s="122" t="s">
        <v>41</v>
      </c>
      <c r="P3" s="125" t="s">
        <v>42</v>
      </c>
      <c r="Q3" s="125" t="s">
        <v>42</v>
      </c>
      <c r="R3" s="125" t="s">
        <v>42</v>
      </c>
      <c r="S3" s="125" t="s">
        <v>42</v>
      </c>
      <c r="T3" s="125" t="s">
        <v>42</v>
      </c>
      <c r="U3" s="125" t="s">
        <v>42</v>
      </c>
      <c r="V3" s="125">
        <v>4</v>
      </c>
      <c r="W3" s="125" t="s">
        <v>42</v>
      </c>
      <c r="X3" s="125" t="s">
        <v>42</v>
      </c>
      <c r="Y3" s="125">
        <v>3</v>
      </c>
    </row>
    <row r="4" spans="1:26">
      <c r="B4" s="42" t="s">
        <v>61</v>
      </c>
      <c r="C4" s="88" t="s">
        <v>338</v>
      </c>
      <c r="M4" s="41"/>
      <c r="O4" s="122" t="s">
        <v>43</v>
      </c>
      <c r="P4" s="125">
        <v>6</v>
      </c>
      <c r="Q4" s="125">
        <v>2</v>
      </c>
      <c r="R4" s="125">
        <v>3</v>
      </c>
      <c r="S4" s="125">
        <v>1</v>
      </c>
      <c r="T4" s="126">
        <v>11</v>
      </c>
      <c r="U4" s="125" t="s">
        <v>42</v>
      </c>
      <c r="V4" s="125" t="s">
        <v>42</v>
      </c>
      <c r="W4" s="125">
        <v>3</v>
      </c>
      <c r="X4" s="125">
        <v>4</v>
      </c>
      <c r="Y4" s="125">
        <v>1</v>
      </c>
    </row>
    <row r="5" spans="1:26">
      <c r="B5" s="42" t="s">
        <v>4</v>
      </c>
      <c r="C5" s="88" t="s">
        <v>92</v>
      </c>
      <c r="M5" s="41"/>
      <c r="O5" s="122" t="s">
        <v>44</v>
      </c>
      <c r="P5" s="125">
        <v>2</v>
      </c>
      <c r="Q5" s="125">
        <v>1</v>
      </c>
      <c r="R5" s="125">
        <v>3</v>
      </c>
      <c r="S5" s="125">
        <v>9</v>
      </c>
      <c r="T5" s="125" t="s">
        <v>42</v>
      </c>
      <c r="U5" s="125">
        <v>2</v>
      </c>
      <c r="V5" s="125">
        <v>1</v>
      </c>
      <c r="W5" s="125">
        <v>1</v>
      </c>
      <c r="X5" s="126">
        <v>11</v>
      </c>
      <c r="Y5" s="125">
        <v>5</v>
      </c>
    </row>
    <row r="6" spans="1:26">
      <c r="B6" s="43" t="s">
        <v>5</v>
      </c>
      <c r="C6" s="64" t="s">
        <v>127</v>
      </c>
      <c r="D6" s="65"/>
      <c r="E6" s="55"/>
      <c r="F6" s="55"/>
      <c r="G6" s="55"/>
      <c r="H6" s="55"/>
      <c r="I6" s="55"/>
      <c r="J6" s="55"/>
      <c r="K6" s="55"/>
      <c r="L6" s="55"/>
      <c r="M6" s="46"/>
      <c r="O6" s="122" t="s">
        <v>45</v>
      </c>
      <c r="P6" s="125">
        <v>3</v>
      </c>
      <c r="Q6" s="125">
        <v>6</v>
      </c>
      <c r="R6" s="125">
        <v>3</v>
      </c>
      <c r="S6" s="125">
        <v>4</v>
      </c>
      <c r="T6" s="125">
        <v>6</v>
      </c>
      <c r="U6" s="125">
        <v>2</v>
      </c>
      <c r="V6" s="125">
        <v>1</v>
      </c>
      <c r="W6" s="126">
        <v>7</v>
      </c>
      <c r="X6" s="126">
        <v>9</v>
      </c>
      <c r="Y6" s="125">
        <v>4</v>
      </c>
    </row>
    <row r="7" spans="1:26">
      <c r="M7" s="8"/>
      <c r="O7" s="122" t="s">
        <v>46</v>
      </c>
      <c r="P7" s="125">
        <v>1</v>
      </c>
      <c r="Q7" s="126">
        <v>8</v>
      </c>
      <c r="R7" s="125">
        <v>4</v>
      </c>
      <c r="S7" s="125">
        <v>7</v>
      </c>
      <c r="T7" s="125">
        <v>7</v>
      </c>
      <c r="U7" s="125" t="s">
        <v>42</v>
      </c>
      <c r="V7" s="125" t="s">
        <v>42</v>
      </c>
      <c r="W7" s="125">
        <v>4</v>
      </c>
      <c r="X7" s="125">
        <v>9</v>
      </c>
      <c r="Y7" s="125">
        <v>8</v>
      </c>
    </row>
    <row r="8" spans="1:26">
      <c r="B8" s="3" t="s">
        <v>50</v>
      </c>
      <c r="C8" s="6"/>
      <c r="D8" s="39"/>
      <c r="E8" s="6"/>
      <c r="F8" s="6"/>
      <c r="G8" s="6"/>
      <c r="H8" s="6"/>
      <c r="I8" s="6"/>
      <c r="J8" s="6"/>
      <c r="K8" s="6"/>
      <c r="L8" s="47"/>
      <c r="M8" s="75"/>
      <c r="O8" s="122" t="s">
        <v>47</v>
      </c>
      <c r="P8" s="125">
        <v>3</v>
      </c>
      <c r="Q8" s="125">
        <v>7</v>
      </c>
      <c r="R8" s="125">
        <v>9</v>
      </c>
      <c r="S8" s="125" t="s">
        <v>42</v>
      </c>
      <c r="T8" s="125" t="s">
        <v>42</v>
      </c>
      <c r="U8" s="125">
        <v>6</v>
      </c>
      <c r="V8" s="125">
        <v>6</v>
      </c>
      <c r="W8" s="125" t="s">
        <v>42</v>
      </c>
      <c r="X8" s="125" t="s">
        <v>42</v>
      </c>
      <c r="Y8" s="125">
        <v>10</v>
      </c>
    </row>
    <row r="9" spans="1:26">
      <c r="B9" s="5" t="s">
        <v>8</v>
      </c>
      <c r="C9" s="31" t="s">
        <v>3</v>
      </c>
      <c r="D9" s="8" t="s">
        <v>6</v>
      </c>
      <c r="E9" s="9" t="s">
        <v>0</v>
      </c>
      <c r="F9" s="9" t="s">
        <v>26</v>
      </c>
      <c r="G9" s="9" t="s">
        <v>27</v>
      </c>
      <c r="H9" s="9" t="s">
        <v>1</v>
      </c>
      <c r="I9" s="9" t="s">
        <v>2</v>
      </c>
      <c r="J9" s="29" t="s">
        <v>28</v>
      </c>
      <c r="K9" s="9" t="s">
        <v>422</v>
      </c>
      <c r="L9" s="152" t="s">
        <v>464</v>
      </c>
      <c r="M9" s="76" t="s">
        <v>33</v>
      </c>
      <c r="O9" s="122" t="s">
        <v>48</v>
      </c>
      <c r="P9" s="125">
        <v>4</v>
      </c>
      <c r="Q9" s="125">
        <v>4</v>
      </c>
      <c r="R9" s="125" t="s">
        <v>42</v>
      </c>
      <c r="S9" s="125" t="s">
        <v>42</v>
      </c>
      <c r="T9" s="125" t="s">
        <v>42</v>
      </c>
      <c r="U9" s="125" t="s">
        <v>42</v>
      </c>
      <c r="V9" s="125">
        <v>5</v>
      </c>
      <c r="W9" s="125">
        <v>3</v>
      </c>
      <c r="X9" s="125">
        <v>2</v>
      </c>
      <c r="Y9" s="126">
        <v>6</v>
      </c>
    </row>
    <row r="10" spans="1:26">
      <c r="B10" s="42" t="s">
        <v>135</v>
      </c>
      <c r="C10" s="34">
        <v>36808</v>
      </c>
      <c r="D10" s="1" t="s">
        <v>125</v>
      </c>
      <c r="E10" s="17">
        <v>45</v>
      </c>
      <c r="F10" s="17">
        <v>4</v>
      </c>
      <c r="G10" s="17">
        <v>1</v>
      </c>
      <c r="H10" s="17">
        <v>61</v>
      </c>
      <c r="I10" s="17">
        <v>207</v>
      </c>
      <c r="J10" s="30">
        <v>0.66774193548387095</v>
      </c>
      <c r="K10" s="17" t="s">
        <v>424</v>
      </c>
      <c r="L10" s="21" t="s">
        <v>246</v>
      </c>
      <c r="M10" s="48" t="s">
        <v>12</v>
      </c>
      <c r="O10" s="122" t="s">
        <v>49</v>
      </c>
      <c r="P10" s="126">
        <v>2</v>
      </c>
      <c r="Q10" s="126">
        <v>3</v>
      </c>
      <c r="R10" s="126">
        <v>6</v>
      </c>
      <c r="S10" s="126">
        <v>2</v>
      </c>
      <c r="T10" s="126">
        <v>2</v>
      </c>
      <c r="U10" s="126">
        <v>2</v>
      </c>
      <c r="V10" s="126">
        <v>2</v>
      </c>
      <c r="W10" s="126">
        <v>4</v>
      </c>
      <c r="X10" s="126">
        <v>5</v>
      </c>
      <c r="Y10" s="126">
        <v>4</v>
      </c>
    </row>
    <row r="11" spans="1:26">
      <c r="B11" s="42" t="s">
        <v>332</v>
      </c>
      <c r="C11" s="34">
        <v>38481</v>
      </c>
      <c r="D11" s="1" t="s">
        <v>21</v>
      </c>
      <c r="E11" s="17">
        <v>6</v>
      </c>
      <c r="F11" s="17">
        <v>0</v>
      </c>
      <c r="G11" s="17">
        <v>2</v>
      </c>
      <c r="H11" s="17">
        <v>0</v>
      </c>
      <c r="I11" s="17">
        <v>9</v>
      </c>
      <c r="J11" s="30">
        <v>0.36</v>
      </c>
      <c r="K11" s="17" t="s">
        <v>424</v>
      </c>
      <c r="L11" s="21" t="s">
        <v>243</v>
      </c>
      <c r="M11" s="48" t="s">
        <v>37</v>
      </c>
      <c r="O11" s="122" t="s">
        <v>95</v>
      </c>
      <c r="P11" s="126">
        <v>3</v>
      </c>
      <c r="Q11" s="126">
        <v>1</v>
      </c>
      <c r="R11" s="127">
        <v>5</v>
      </c>
      <c r="S11" s="127">
        <v>8</v>
      </c>
      <c r="T11" s="124"/>
      <c r="U11" s="124"/>
      <c r="V11" s="124"/>
      <c r="W11" s="124"/>
      <c r="X11" s="124"/>
      <c r="Y11" s="124"/>
    </row>
    <row r="12" spans="1:26">
      <c r="B12" s="42" t="s">
        <v>343</v>
      </c>
      <c r="C12" s="34">
        <v>38868</v>
      </c>
      <c r="D12" s="1" t="s">
        <v>15</v>
      </c>
      <c r="E12" s="17">
        <v>21</v>
      </c>
      <c r="F12" s="17">
        <v>4</v>
      </c>
      <c r="G12" s="17">
        <v>23</v>
      </c>
      <c r="H12" s="17">
        <v>10</v>
      </c>
      <c r="I12" s="17">
        <v>69</v>
      </c>
      <c r="J12" s="30">
        <v>0.52272727272727271</v>
      </c>
      <c r="K12" s="17" t="s">
        <v>424</v>
      </c>
      <c r="L12" s="21" t="s">
        <v>246</v>
      </c>
      <c r="M12" s="48" t="s">
        <v>12</v>
      </c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6">
      <c r="B13" s="42" t="s">
        <v>245</v>
      </c>
      <c r="C13" s="32">
        <v>36067</v>
      </c>
      <c r="D13" s="1" t="s">
        <v>247</v>
      </c>
      <c r="E13" s="17">
        <v>24</v>
      </c>
      <c r="F13" s="17">
        <v>0</v>
      </c>
      <c r="G13" s="17">
        <v>45</v>
      </c>
      <c r="H13" s="17">
        <v>0</v>
      </c>
      <c r="I13" s="17">
        <v>59</v>
      </c>
      <c r="J13" s="30">
        <v>0.36645962732919257</v>
      </c>
      <c r="K13" s="17" t="s">
        <v>424</v>
      </c>
      <c r="L13" s="21" t="s">
        <v>249</v>
      </c>
      <c r="M13" s="48" t="s">
        <v>248</v>
      </c>
      <c r="O13" s="33" t="s">
        <v>179</v>
      </c>
      <c r="P13" s="119"/>
      <c r="Q13" s="25" t="s">
        <v>301</v>
      </c>
      <c r="R13" s="26"/>
      <c r="S13" s="26"/>
      <c r="T13" s="36" t="s">
        <v>302</v>
      </c>
      <c r="U13" s="37"/>
      <c r="V13" s="38"/>
      <c r="W13" s="70" t="s">
        <v>220</v>
      </c>
      <c r="X13" s="68"/>
      <c r="Y13" s="69"/>
    </row>
    <row r="14" spans="1:26" ht="15.75" customHeight="1">
      <c r="B14" s="42" t="s">
        <v>126</v>
      </c>
      <c r="C14" s="34">
        <v>38141</v>
      </c>
      <c r="D14" s="1" t="s">
        <v>17</v>
      </c>
      <c r="E14" s="17">
        <v>22</v>
      </c>
      <c r="F14" s="17">
        <v>0</v>
      </c>
      <c r="G14" s="17">
        <v>4</v>
      </c>
      <c r="H14" s="17">
        <v>1</v>
      </c>
      <c r="I14" s="17">
        <v>27</v>
      </c>
      <c r="J14" s="30">
        <v>0.55102040816326525</v>
      </c>
      <c r="K14" s="17" t="s">
        <v>424</v>
      </c>
      <c r="L14" s="21" t="s">
        <v>246</v>
      </c>
      <c r="M14" s="48" t="s">
        <v>12</v>
      </c>
      <c r="O14" s="138"/>
      <c r="P14" s="8"/>
      <c r="Q14" s="8"/>
      <c r="R14" s="8"/>
      <c r="S14" s="17"/>
      <c r="T14" s="17"/>
      <c r="U14" s="17"/>
      <c r="V14" s="8"/>
      <c r="W14" s="8"/>
      <c r="X14" s="8"/>
      <c r="Y14" s="8"/>
    </row>
    <row r="15" spans="1:26">
      <c r="B15" s="42" t="s">
        <v>128</v>
      </c>
      <c r="C15" s="34">
        <v>37431</v>
      </c>
      <c r="D15" s="1" t="s">
        <v>17</v>
      </c>
      <c r="E15" s="17">
        <v>16</v>
      </c>
      <c r="F15" s="17">
        <v>1</v>
      </c>
      <c r="G15" s="17">
        <v>14</v>
      </c>
      <c r="H15" s="17">
        <v>2</v>
      </c>
      <c r="I15" s="17">
        <v>38</v>
      </c>
      <c r="J15" s="30">
        <v>0.53521126760563376</v>
      </c>
      <c r="K15" s="17" t="s">
        <v>424</v>
      </c>
      <c r="L15" s="21" t="s">
        <v>246</v>
      </c>
      <c r="M15" s="48" t="s">
        <v>12</v>
      </c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6">
      <c r="B16" s="42" t="s">
        <v>129</v>
      </c>
      <c r="C16" s="34">
        <v>37968</v>
      </c>
      <c r="D16" s="1" t="s">
        <v>130</v>
      </c>
      <c r="E16" s="17">
        <v>27</v>
      </c>
      <c r="F16" s="17">
        <v>3</v>
      </c>
      <c r="G16" s="17">
        <v>11</v>
      </c>
      <c r="H16" s="17">
        <v>32</v>
      </c>
      <c r="I16" s="17">
        <v>139</v>
      </c>
      <c r="J16" s="30">
        <v>0.64651162790697669</v>
      </c>
      <c r="K16" s="17" t="s">
        <v>459</v>
      </c>
      <c r="L16" s="21" t="s">
        <v>246</v>
      </c>
      <c r="M16" s="48" t="s">
        <v>12</v>
      </c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2:26">
      <c r="B17" s="42" t="s">
        <v>380</v>
      </c>
      <c r="C17" s="34">
        <v>27772</v>
      </c>
      <c r="D17" s="1" t="s">
        <v>22</v>
      </c>
      <c r="E17" s="17">
        <v>29</v>
      </c>
      <c r="F17" s="17">
        <v>0</v>
      </c>
      <c r="G17" s="17">
        <v>61</v>
      </c>
      <c r="H17" s="17">
        <v>12</v>
      </c>
      <c r="I17" s="17">
        <v>156</v>
      </c>
      <c r="J17" s="30">
        <v>0.62151394422310757</v>
      </c>
      <c r="K17" s="17" t="s">
        <v>463</v>
      </c>
      <c r="L17" s="21" t="s">
        <v>246</v>
      </c>
      <c r="M17" s="48" t="s">
        <v>55</v>
      </c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2:26">
      <c r="B18" s="42" t="s">
        <v>131</v>
      </c>
      <c r="C18" s="34">
        <v>37978</v>
      </c>
      <c r="D18" s="1" t="s">
        <v>132</v>
      </c>
      <c r="E18" s="17">
        <v>36</v>
      </c>
      <c r="F18" s="17">
        <v>1</v>
      </c>
      <c r="G18" s="17">
        <v>2</v>
      </c>
      <c r="H18" s="17">
        <v>64</v>
      </c>
      <c r="I18" s="17">
        <v>178</v>
      </c>
      <c r="J18" s="30">
        <v>0.62456140350877198</v>
      </c>
      <c r="K18" s="17" t="s">
        <v>459</v>
      </c>
      <c r="L18" s="21" t="s">
        <v>246</v>
      </c>
      <c r="M18" s="48" t="s">
        <v>133</v>
      </c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2:26">
      <c r="B19" s="42" t="s">
        <v>134</v>
      </c>
      <c r="C19" s="34">
        <v>38054</v>
      </c>
      <c r="D19" s="1" t="s">
        <v>120</v>
      </c>
      <c r="E19" s="17">
        <v>43</v>
      </c>
      <c r="F19" s="17">
        <v>0</v>
      </c>
      <c r="G19" s="17">
        <v>6</v>
      </c>
      <c r="H19" s="17">
        <v>27</v>
      </c>
      <c r="I19" s="17">
        <v>128</v>
      </c>
      <c r="J19" s="30">
        <v>0.50592885375494068</v>
      </c>
      <c r="K19" s="17" t="s">
        <v>424</v>
      </c>
      <c r="L19" s="21" t="s">
        <v>246</v>
      </c>
      <c r="M19" s="48" t="s">
        <v>12</v>
      </c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2:26">
      <c r="B20" s="42" t="s">
        <v>167</v>
      </c>
      <c r="C20" s="34">
        <v>35879</v>
      </c>
      <c r="D20" s="1" t="s">
        <v>15</v>
      </c>
      <c r="E20" s="17">
        <v>42</v>
      </c>
      <c r="F20" s="17">
        <v>1</v>
      </c>
      <c r="G20" s="17">
        <v>2</v>
      </c>
      <c r="H20" s="17">
        <v>35</v>
      </c>
      <c r="I20" s="17">
        <v>123</v>
      </c>
      <c r="J20" s="30">
        <v>0.754601226993865</v>
      </c>
      <c r="K20" s="17" t="s">
        <v>424</v>
      </c>
      <c r="L20" s="21" t="s">
        <v>246</v>
      </c>
      <c r="M20" s="48" t="s">
        <v>12</v>
      </c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2:26">
      <c r="B21" s="42" t="s">
        <v>162</v>
      </c>
      <c r="C21" s="34">
        <v>37833</v>
      </c>
      <c r="D21" s="1" t="s">
        <v>163</v>
      </c>
      <c r="E21" s="17">
        <v>24</v>
      </c>
      <c r="F21" s="17">
        <v>1</v>
      </c>
      <c r="G21" s="17">
        <v>17</v>
      </c>
      <c r="H21" s="17">
        <v>21</v>
      </c>
      <c r="I21" s="17">
        <v>103</v>
      </c>
      <c r="J21" s="30">
        <v>0.61309523809523814</v>
      </c>
      <c r="K21" s="17" t="s">
        <v>424</v>
      </c>
      <c r="L21" s="21" t="s">
        <v>246</v>
      </c>
      <c r="M21" s="48" t="s">
        <v>12</v>
      </c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2:26">
      <c r="B22" s="42" t="s">
        <v>136</v>
      </c>
      <c r="C22" s="34">
        <v>36371</v>
      </c>
      <c r="D22" s="1" t="s">
        <v>137</v>
      </c>
      <c r="E22" s="17">
        <v>8</v>
      </c>
      <c r="F22" s="17">
        <v>0</v>
      </c>
      <c r="G22" s="17">
        <v>7</v>
      </c>
      <c r="H22" s="17">
        <v>1</v>
      </c>
      <c r="I22" s="17">
        <v>12</v>
      </c>
      <c r="J22" s="30">
        <v>0.33333333333333331</v>
      </c>
      <c r="K22" s="17" t="s">
        <v>424</v>
      </c>
      <c r="L22" s="21" t="s">
        <v>246</v>
      </c>
      <c r="M22" s="48" t="s">
        <v>12</v>
      </c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2:26">
      <c r="B23" s="42" t="s">
        <v>331</v>
      </c>
      <c r="C23" s="34">
        <v>38891</v>
      </c>
      <c r="D23" s="1" t="s">
        <v>15</v>
      </c>
      <c r="E23" s="17">
        <v>26</v>
      </c>
      <c r="F23" s="17">
        <v>0</v>
      </c>
      <c r="G23" s="17">
        <v>5</v>
      </c>
      <c r="H23" s="17">
        <v>5</v>
      </c>
      <c r="I23" s="17">
        <v>57</v>
      </c>
      <c r="J23" s="30">
        <v>0.5</v>
      </c>
      <c r="K23" s="17" t="s">
        <v>424</v>
      </c>
      <c r="L23" s="21" t="s">
        <v>246</v>
      </c>
      <c r="M23" s="48" t="s">
        <v>12</v>
      </c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2:26">
      <c r="B24" s="42" t="s">
        <v>208</v>
      </c>
      <c r="C24" s="32">
        <v>37293</v>
      </c>
      <c r="D24" s="1" t="s">
        <v>22</v>
      </c>
      <c r="E24" s="17">
        <v>20</v>
      </c>
      <c r="F24" s="17">
        <v>1</v>
      </c>
      <c r="G24" s="17">
        <v>22</v>
      </c>
      <c r="H24" s="17">
        <v>2</v>
      </c>
      <c r="I24" s="17">
        <v>54</v>
      </c>
      <c r="J24" s="30">
        <v>0.46956521739130436</v>
      </c>
      <c r="K24" s="17" t="s">
        <v>427</v>
      </c>
      <c r="L24" s="21" t="s">
        <v>246</v>
      </c>
      <c r="M24" s="48" t="s">
        <v>55</v>
      </c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2:26">
      <c r="B25" s="42" t="s">
        <v>330</v>
      </c>
      <c r="C25" s="34">
        <v>37369</v>
      </c>
      <c r="D25" s="1" t="s">
        <v>21</v>
      </c>
      <c r="E25" s="17">
        <v>20</v>
      </c>
      <c r="F25" s="17">
        <v>1</v>
      </c>
      <c r="G25" s="17">
        <v>5</v>
      </c>
      <c r="H25" s="17">
        <v>10</v>
      </c>
      <c r="I25" s="17">
        <v>56</v>
      </c>
      <c r="J25" s="30">
        <v>0.6588235294117647</v>
      </c>
      <c r="K25" s="45" t="s">
        <v>424</v>
      </c>
      <c r="L25" s="21" t="s">
        <v>246</v>
      </c>
      <c r="M25" s="48" t="s">
        <v>342</v>
      </c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2:26">
      <c r="B26" s="39"/>
      <c r="C26" s="6"/>
      <c r="D26" s="63"/>
      <c r="E26" s="84"/>
      <c r="F26" s="84"/>
      <c r="G26" s="84"/>
      <c r="H26" s="84"/>
      <c r="I26" s="84"/>
      <c r="J26" s="85"/>
      <c r="K26" s="85"/>
      <c r="L26" s="86"/>
      <c r="M26" s="80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2:26">
      <c r="B27" s="3" t="s">
        <v>173</v>
      </c>
      <c r="C27" s="6"/>
      <c r="D27" s="63"/>
      <c r="E27" s="6"/>
      <c r="F27" s="6"/>
      <c r="G27" s="6"/>
      <c r="H27" s="6"/>
      <c r="I27" s="6"/>
      <c r="J27" s="6"/>
      <c r="K27" s="6"/>
      <c r="L27" s="79"/>
      <c r="M27" s="75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spans="2:26">
      <c r="B28" s="5" t="s">
        <v>8</v>
      </c>
      <c r="C28" s="31" t="s">
        <v>3</v>
      </c>
      <c r="D28" s="2" t="s">
        <v>6</v>
      </c>
      <c r="E28" s="9" t="s">
        <v>0</v>
      </c>
      <c r="F28" s="9" t="s">
        <v>26</v>
      </c>
      <c r="G28" s="9" t="s">
        <v>27</v>
      </c>
      <c r="H28" s="9" t="s">
        <v>1</v>
      </c>
      <c r="I28" s="9" t="s">
        <v>2</v>
      </c>
      <c r="J28" s="29" t="s">
        <v>28</v>
      </c>
      <c r="K28" s="27" t="s">
        <v>174</v>
      </c>
      <c r="L28" s="12" t="s">
        <v>175</v>
      </c>
      <c r="M28" s="41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spans="2:26">
      <c r="B29" s="42" t="s">
        <v>380</v>
      </c>
      <c r="C29" s="34">
        <v>27772</v>
      </c>
      <c r="D29" s="1" t="s">
        <v>22</v>
      </c>
      <c r="E29" s="17">
        <v>1040</v>
      </c>
      <c r="F29" s="17">
        <v>61</v>
      </c>
      <c r="G29" s="17">
        <v>1055</v>
      </c>
      <c r="H29" s="17">
        <v>712</v>
      </c>
      <c r="I29" s="17">
        <v>4404</v>
      </c>
      <c r="J29" s="30">
        <v>0.57299999999999995</v>
      </c>
      <c r="K29" s="28">
        <v>3627.3</v>
      </c>
      <c r="L29" s="151" t="s">
        <v>462</v>
      </c>
      <c r="M29" s="4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spans="2:26">
      <c r="B30" s="42" t="s">
        <v>129</v>
      </c>
      <c r="C30" s="34">
        <v>37968</v>
      </c>
      <c r="D30" s="1" t="s">
        <v>130</v>
      </c>
      <c r="E30" s="17">
        <v>35</v>
      </c>
      <c r="F30" s="17">
        <v>1</v>
      </c>
      <c r="G30" s="17">
        <v>9</v>
      </c>
      <c r="H30" s="17">
        <v>37</v>
      </c>
      <c r="I30" s="17">
        <v>143</v>
      </c>
      <c r="J30" s="30">
        <v>0.64100000000000001</v>
      </c>
      <c r="K30" s="28">
        <v>86.7</v>
      </c>
      <c r="L30" s="151" t="s">
        <v>250</v>
      </c>
      <c r="M30" s="4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spans="2:26">
      <c r="B31" s="42" t="s">
        <v>208</v>
      </c>
      <c r="C31" s="32">
        <v>37293</v>
      </c>
      <c r="D31" s="1" t="s">
        <v>22</v>
      </c>
      <c r="E31" s="17">
        <v>24</v>
      </c>
      <c r="F31" s="17">
        <v>0</v>
      </c>
      <c r="G31" s="17">
        <v>4</v>
      </c>
      <c r="H31" s="17">
        <v>0</v>
      </c>
      <c r="I31" s="17">
        <v>14</v>
      </c>
      <c r="J31" s="30">
        <v>0.30399999999999999</v>
      </c>
      <c r="K31" s="28">
        <v>15.3</v>
      </c>
      <c r="L31" s="151" t="s">
        <v>224</v>
      </c>
      <c r="M31" s="4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2:26">
      <c r="B32" s="42" t="s">
        <v>131</v>
      </c>
      <c r="C32" s="34">
        <v>37978</v>
      </c>
      <c r="D32" s="1" t="s">
        <v>132</v>
      </c>
      <c r="E32" s="17">
        <v>13</v>
      </c>
      <c r="F32" s="17">
        <v>0</v>
      </c>
      <c r="G32" s="17">
        <v>0</v>
      </c>
      <c r="H32" s="17">
        <v>18</v>
      </c>
      <c r="I32" s="17">
        <v>34</v>
      </c>
      <c r="J32" s="30">
        <v>0.54800000000000004</v>
      </c>
      <c r="K32" s="28">
        <v>1</v>
      </c>
      <c r="L32" s="151" t="s">
        <v>250</v>
      </c>
      <c r="M32" s="4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2:26">
      <c r="B33" s="42" t="s">
        <v>126</v>
      </c>
      <c r="C33" s="34">
        <v>38141</v>
      </c>
      <c r="D33" s="1" t="s">
        <v>17</v>
      </c>
      <c r="E33" s="17">
        <v>1</v>
      </c>
      <c r="F33" s="17">
        <v>0</v>
      </c>
      <c r="G33" s="17">
        <v>0</v>
      </c>
      <c r="H33" s="17">
        <v>0</v>
      </c>
      <c r="I33" s="17">
        <v>0</v>
      </c>
      <c r="J33" s="30">
        <v>0</v>
      </c>
      <c r="K33" s="28">
        <v>0.3</v>
      </c>
      <c r="L33" s="151" t="s">
        <v>250</v>
      </c>
      <c r="M33" s="4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2:26">
      <c r="B34" s="39"/>
      <c r="C34" s="6"/>
      <c r="D34" s="39"/>
      <c r="E34" s="6"/>
      <c r="F34" s="6"/>
      <c r="G34" s="6"/>
      <c r="H34" s="6"/>
      <c r="I34" s="6"/>
      <c r="J34" s="6"/>
      <c r="K34" s="6"/>
      <c r="L34" s="86"/>
      <c r="M34" s="39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2:26">
      <c r="D35" s="8"/>
      <c r="L35" s="28"/>
      <c r="M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2:26">
      <c r="D36" s="8"/>
      <c r="L36" s="8"/>
      <c r="M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2:26">
      <c r="D37" s="8"/>
      <c r="L37" s="8"/>
      <c r="M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2:26">
      <c r="D38" s="8"/>
      <c r="L38" s="8"/>
      <c r="M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2:26">
      <c r="D39" s="8"/>
      <c r="L39" s="8"/>
      <c r="M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2:26">
      <c r="D40" s="8"/>
      <c r="L40" s="8"/>
      <c r="M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2:26">
      <c r="D41" s="8"/>
      <c r="L41" s="28"/>
      <c r="M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2:26">
      <c r="D42" s="8"/>
      <c r="L42" s="28"/>
      <c r="M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2:26">
      <c r="D43" s="8"/>
      <c r="L43" s="28"/>
      <c r="M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2:26">
      <c r="D44" s="8"/>
      <c r="L44" s="28"/>
      <c r="M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2:26">
      <c r="D45" s="8"/>
      <c r="L45" s="8"/>
      <c r="M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2:26">
      <c r="B46" s="1"/>
      <c r="C46" s="32"/>
      <c r="D46" s="1"/>
      <c r="E46" s="17"/>
      <c r="F46" s="17"/>
      <c r="G46" s="17"/>
      <c r="H46" s="17"/>
      <c r="I46" s="17"/>
      <c r="J46" s="30"/>
      <c r="K46" s="30"/>
      <c r="L46" s="28"/>
      <c r="M46" s="15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spans="2:26">
      <c r="D47" s="8"/>
      <c r="L47" s="28"/>
      <c r="M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spans="2:26">
      <c r="D48" s="8"/>
      <c r="L48" s="28"/>
      <c r="M48" s="8"/>
      <c r="P48" s="8"/>
      <c r="Q48" s="8"/>
      <c r="R48" s="8"/>
      <c r="S48" s="8"/>
      <c r="T48" s="8"/>
      <c r="U48" s="8"/>
      <c r="V48" s="8"/>
      <c r="W48" s="8"/>
      <c r="X48" s="8"/>
      <c r="Y48" s="8"/>
    </row>
    <row r="49" spans="4:25">
      <c r="D49" s="8"/>
      <c r="L49" s="8"/>
      <c r="M49" s="8"/>
      <c r="P49" s="8"/>
      <c r="Q49" s="8"/>
      <c r="R49" s="8"/>
      <c r="S49" s="8"/>
      <c r="T49" s="8"/>
      <c r="U49" s="8"/>
      <c r="V49" s="8"/>
      <c r="W49" s="8"/>
      <c r="X49" s="8"/>
      <c r="Y49" s="8"/>
    </row>
    <row r="50" spans="4:25">
      <c r="D50" s="8"/>
      <c r="L50" s="8"/>
      <c r="M50" s="8"/>
      <c r="P50" s="8"/>
      <c r="Q50" s="8"/>
      <c r="R50" s="8"/>
      <c r="S50" s="8"/>
      <c r="T50" s="8"/>
      <c r="U50" s="8"/>
      <c r="V50" s="8"/>
      <c r="W50" s="8"/>
      <c r="X50" s="8"/>
      <c r="Y50" s="8"/>
    </row>
    <row r="51" spans="4:25">
      <c r="D51" s="8"/>
      <c r="L51" s="8"/>
      <c r="M51" s="8"/>
      <c r="P51" s="8"/>
      <c r="Q51" s="8"/>
      <c r="R51" s="8"/>
      <c r="S51" s="8"/>
      <c r="T51" s="8"/>
      <c r="U51" s="8"/>
      <c r="V51" s="8"/>
      <c r="W51" s="8"/>
      <c r="X51" s="8"/>
      <c r="Y51" s="8"/>
    </row>
    <row r="52" spans="4:25">
      <c r="D52" s="8"/>
      <c r="L52" s="8"/>
      <c r="M52" s="8"/>
      <c r="P52" s="8"/>
      <c r="Q52" s="8"/>
      <c r="R52" s="8"/>
      <c r="S52" s="8"/>
      <c r="T52" s="8"/>
      <c r="U52" s="8"/>
      <c r="V52" s="8"/>
      <c r="W52" s="8"/>
      <c r="X52" s="8"/>
      <c r="Y52" s="8"/>
    </row>
    <row r="53" spans="4:25">
      <c r="D53" s="8"/>
      <c r="L53" s="8"/>
      <c r="M53" s="8"/>
      <c r="P53" s="8"/>
      <c r="Q53" s="8"/>
      <c r="R53" s="8"/>
      <c r="S53" s="8"/>
      <c r="T53" s="8"/>
      <c r="U53" s="8"/>
      <c r="V53" s="8"/>
      <c r="W53" s="8"/>
      <c r="X53" s="8"/>
      <c r="Y53" s="8"/>
    </row>
    <row r="54" spans="4:25">
      <c r="D54" s="8"/>
      <c r="L54" s="8"/>
      <c r="M54" s="8"/>
      <c r="P54" s="8"/>
      <c r="Q54" s="8"/>
      <c r="R54" s="8"/>
      <c r="S54" s="8"/>
      <c r="T54" s="8"/>
      <c r="U54" s="8"/>
      <c r="V54" s="8"/>
      <c r="W54" s="8"/>
      <c r="X54" s="8"/>
      <c r="Y54" s="8"/>
    </row>
    <row r="55" spans="4:25">
      <c r="D55" s="8"/>
      <c r="L55" s="8"/>
      <c r="M55" s="8"/>
      <c r="P55" s="8"/>
      <c r="Q55" s="8"/>
      <c r="R55" s="8"/>
      <c r="S55" s="8"/>
      <c r="T55" s="8"/>
      <c r="U55" s="8"/>
      <c r="V55" s="8"/>
      <c r="W55" s="8"/>
      <c r="X55" s="8"/>
      <c r="Y55" s="8"/>
    </row>
    <row r="56" spans="4:25">
      <c r="D56" s="8"/>
      <c r="L56" s="8"/>
      <c r="M56" s="8"/>
      <c r="P56" s="8"/>
      <c r="Q56" s="8"/>
      <c r="R56" s="8"/>
      <c r="S56" s="8"/>
      <c r="T56" s="8"/>
      <c r="U56" s="8"/>
      <c r="V56" s="8"/>
      <c r="W56" s="8"/>
      <c r="X56" s="8"/>
      <c r="Y56" s="8"/>
    </row>
    <row r="57" spans="4:25">
      <c r="D57" s="8"/>
      <c r="L57" s="8"/>
      <c r="M57" s="8"/>
      <c r="P57" s="8"/>
      <c r="Q57" s="8"/>
      <c r="R57" s="8"/>
      <c r="S57" s="8"/>
      <c r="T57" s="8"/>
      <c r="U57" s="8"/>
      <c r="V57" s="8"/>
      <c r="W57" s="8"/>
      <c r="X57" s="8"/>
      <c r="Y57" s="8"/>
    </row>
    <row r="58" spans="4:25">
      <c r="D58" s="8"/>
      <c r="L58" s="8"/>
      <c r="M58" s="8"/>
    </row>
    <row r="59" spans="4:25">
      <c r="D59" s="8"/>
      <c r="L59" s="8"/>
      <c r="M59" s="8"/>
    </row>
    <row r="60" spans="4:25">
      <c r="D60" s="8"/>
      <c r="L60" s="8"/>
      <c r="M60" s="8"/>
    </row>
    <row r="61" spans="4:25">
      <c r="D61" s="8"/>
      <c r="L61" s="8"/>
      <c r="M61" s="8"/>
    </row>
    <row r="62" spans="4:25">
      <c r="D62" s="8"/>
      <c r="L62" s="8"/>
      <c r="M62" s="8"/>
    </row>
  </sheetData>
  <sortState xmlns:xlrd2="http://schemas.microsoft.com/office/spreadsheetml/2017/richdata2" ref="B29:M35">
    <sortCondition descending="1" ref="K29:K35"/>
  </sortState>
  <pageMargins left="0.7" right="0.7" top="0.75" bottom="0.75" header="0.3" footer="0.3"/>
  <pageSetup paperSize="9" orientation="portrait" horizontalDpi="4294967293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67"/>
  <sheetViews>
    <sheetView zoomScale="97" zoomScaleNormal="97" workbookViewId="0"/>
  </sheetViews>
  <sheetFormatPr defaultRowHeight="15"/>
  <cols>
    <col min="1" max="1" width="4.7109375" style="1" customWidth="1"/>
    <col min="2" max="2" width="20.5703125" style="8" customWidth="1"/>
    <col min="3" max="3" width="13.140625" style="9" customWidth="1"/>
    <col min="4" max="4" width="15" style="2" bestFit="1" customWidth="1"/>
    <col min="5" max="9" width="6.7109375" style="9" customWidth="1"/>
    <col min="10" max="10" width="9.85546875" style="9" customWidth="1"/>
    <col min="11" max="11" width="12.140625" style="9" bestFit="1" customWidth="1"/>
    <col min="12" max="12" width="12.28515625" style="9" customWidth="1"/>
    <col min="13" max="13" width="22.28515625" style="4" bestFit="1" customWidth="1"/>
    <col min="14" max="14" width="9.140625" style="17"/>
    <col min="15" max="15" width="7.42578125" style="8" customWidth="1"/>
    <col min="16" max="25" width="5.28515625" style="9" customWidth="1"/>
    <col min="26" max="16384" width="9.140625" style="1"/>
  </cols>
  <sheetData>
    <row r="1" spans="1:25" ht="18.75">
      <c r="A1" s="16"/>
      <c r="B1" s="92" t="s">
        <v>11</v>
      </c>
      <c r="E1" s="17"/>
      <c r="F1" s="17"/>
      <c r="G1" s="17"/>
      <c r="H1" s="17"/>
      <c r="I1" s="17"/>
      <c r="J1" s="17"/>
      <c r="K1" s="17"/>
      <c r="L1" s="17"/>
      <c r="M1" s="16"/>
      <c r="O1" s="92" t="s">
        <v>11</v>
      </c>
      <c r="P1" s="92"/>
      <c r="Q1" s="92"/>
      <c r="R1" s="92"/>
      <c r="S1" s="92"/>
      <c r="T1" s="92"/>
      <c r="U1" s="92"/>
      <c r="V1" s="92"/>
      <c r="W1" s="92"/>
      <c r="X1" s="92"/>
      <c r="Y1" s="92"/>
    </row>
    <row r="2" spans="1:25">
      <c r="B2" s="72" t="s">
        <v>7</v>
      </c>
      <c r="C2" s="62" t="s">
        <v>72</v>
      </c>
      <c r="D2" s="63"/>
      <c r="E2" s="63"/>
      <c r="F2" s="63"/>
      <c r="G2" s="63"/>
      <c r="H2" s="6"/>
      <c r="I2" s="6"/>
      <c r="J2" s="6"/>
      <c r="K2" s="6"/>
      <c r="L2" s="6"/>
      <c r="M2" s="40"/>
      <c r="O2" s="122" t="s">
        <v>40</v>
      </c>
      <c r="P2" s="123">
        <v>0</v>
      </c>
      <c r="Q2" s="123">
        <v>1</v>
      </c>
      <c r="R2" s="123">
        <v>2</v>
      </c>
      <c r="S2" s="123">
        <v>3</v>
      </c>
      <c r="T2" s="123">
        <v>4</v>
      </c>
      <c r="U2" s="123">
        <v>5</v>
      </c>
      <c r="V2" s="123">
        <v>6</v>
      </c>
      <c r="W2" s="123">
        <v>7</v>
      </c>
      <c r="X2" s="123">
        <v>8</v>
      </c>
      <c r="Y2" s="123">
        <v>9</v>
      </c>
    </row>
    <row r="3" spans="1:25">
      <c r="B3" s="73" t="s">
        <v>60</v>
      </c>
      <c r="C3" s="16" t="s">
        <v>281</v>
      </c>
      <c r="E3" s="2"/>
      <c r="F3" s="2"/>
      <c r="G3" s="2"/>
      <c r="M3" s="41"/>
      <c r="O3" s="122" t="s">
        <v>48</v>
      </c>
      <c r="P3" s="124"/>
      <c r="Q3" s="124"/>
      <c r="R3" s="124"/>
      <c r="S3" s="125" t="s">
        <v>42</v>
      </c>
      <c r="T3" s="125" t="s">
        <v>42</v>
      </c>
      <c r="U3" s="125" t="s">
        <v>42</v>
      </c>
      <c r="V3" s="126">
        <v>8</v>
      </c>
      <c r="W3" s="126">
        <v>10</v>
      </c>
      <c r="X3" s="125" t="s">
        <v>42</v>
      </c>
      <c r="Y3" s="125">
        <v>9</v>
      </c>
    </row>
    <row r="4" spans="1:25">
      <c r="B4" s="73" t="s">
        <v>61</v>
      </c>
      <c r="C4" s="18" t="s">
        <v>93</v>
      </c>
      <c r="E4" s="2"/>
      <c r="F4" s="2"/>
      <c r="G4" s="2"/>
      <c r="M4" s="41"/>
      <c r="O4" s="122" t="s">
        <v>49</v>
      </c>
      <c r="P4" s="125" t="s">
        <v>42</v>
      </c>
      <c r="Q4" s="125">
        <v>5</v>
      </c>
      <c r="R4" s="125">
        <v>5</v>
      </c>
      <c r="S4" s="125">
        <v>4</v>
      </c>
      <c r="T4" s="125">
        <v>5</v>
      </c>
      <c r="U4" s="125" t="s">
        <v>42</v>
      </c>
      <c r="V4" s="125">
        <v>4</v>
      </c>
      <c r="W4" s="125" t="s">
        <v>42</v>
      </c>
      <c r="X4" s="125">
        <v>5</v>
      </c>
      <c r="Y4" s="127">
        <v>7</v>
      </c>
    </row>
    <row r="5" spans="1:25">
      <c r="B5" s="42" t="s">
        <v>4</v>
      </c>
      <c r="C5" s="16" t="s">
        <v>87</v>
      </c>
      <c r="E5" s="2"/>
      <c r="F5" s="2"/>
      <c r="G5" s="2"/>
      <c r="M5" s="41"/>
      <c r="O5" s="122" t="s">
        <v>95</v>
      </c>
      <c r="P5" s="127">
        <v>2</v>
      </c>
      <c r="Q5" s="127">
        <v>1</v>
      </c>
      <c r="R5" s="127">
        <v>3</v>
      </c>
      <c r="S5" s="127">
        <v>4</v>
      </c>
      <c r="T5" s="128"/>
      <c r="U5" s="128"/>
      <c r="V5" s="128"/>
      <c r="W5" s="128"/>
      <c r="X5" s="128"/>
      <c r="Y5" s="128"/>
    </row>
    <row r="6" spans="1:25">
      <c r="B6" s="43" t="s">
        <v>5</v>
      </c>
      <c r="C6" s="117" t="s">
        <v>75</v>
      </c>
      <c r="D6" s="65"/>
      <c r="E6" s="65"/>
      <c r="F6" s="65"/>
      <c r="G6" s="65"/>
      <c r="H6" s="55"/>
      <c r="I6" s="55"/>
      <c r="J6" s="55"/>
      <c r="K6" s="55"/>
      <c r="L6" s="55"/>
      <c r="M6" s="46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>
      <c r="M7" s="8"/>
      <c r="O7" s="33" t="s">
        <v>179</v>
      </c>
      <c r="P7" s="119"/>
      <c r="Q7" s="25" t="s">
        <v>301</v>
      </c>
      <c r="R7" s="26"/>
      <c r="S7" s="26"/>
      <c r="T7" s="36" t="s">
        <v>302</v>
      </c>
      <c r="U7" s="37"/>
      <c r="V7" s="38"/>
      <c r="W7" s="70" t="s">
        <v>220</v>
      </c>
      <c r="X7" s="68"/>
      <c r="Y7" s="69"/>
    </row>
    <row r="8" spans="1:25">
      <c r="B8" s="3" t="s">
        <v>50</v>
      </c>
      <c r="C8" s="6"/>
      <c r="D8" s="39"/>
      <c r="E8" s="6"/>
      <c r="F8" s="6"/>
      <c r="G8" s="6"/>
      <c r="H8" s="6"/>
      <c r="I8" s="6"/>
      <c r="J8" s="6"/>
      <c r="K8" s="6"/>
      <c r="L8" s="6"/>
      <c r="M8" s="75"/>
      <c r="O8" s="138"/>
      <c r="P8" s="8"/>
      <c r="Q8" s="8"/>
      <c r="R8" s="8"/>
      <c r="S8" s="17"/>
      <c r="T8" s="17"/>
      <c r="U8" s="17"/>
      <c r="V8" s="8"/>
      <c r="W8" s="8"/>
      <c r="X8" s="8"/>
      <c r="Y8" s="8"/>
    </row>
    <row r="9" spans="1:25">
      <c r="B9" s="5" t="s">
        <v>8</v>
      </c>
      <c r="C9" s="31" t="s">
        <v>3</v>
      </c>
      <c r="D9" s="8" t="s">
        <v>6</v>
      </c>
      <c r="E9" s="9" t="s">
        <v>0</v>
      </c>
      <c r="F9" s="9" t="s">
        <v>26</v>
      </c>
      <c r="G9" s="9" t="s">
        <v>27</v>
      </c>
      <c r="H9" s="9" t="s">
        <v>1</v>
      </c>
      <c r="I9" s="9" t="s">
        <v>2</v>
      </c>
      <c r="J9" s="29" t="s">
        <v>28</v>
      </c>
      <c r="K9" s="9" t="s">
        <v>422</v>
      </c>
      <c r="L9" s="152" t="s">
        <v>464</v>
      </c>
      <c r="M9" s="76" t="s">
        <v>33</v>
      </c>
      <c r="P9" s="8"/>
      <c r="Q9" s="8"/>
      <c r="R9" s="8"/>
      <c r="S9" s="8"/>
      <c r="T9" s="8"/>
      <c r="U9" s="8"/>
      <c r="V9" s="8"/>
      <c r="W9" s="8"/>
      <c r="X9" s="8"/>
      <c r="Y9" s="8"/>
    </row>
    <row r="10" spans="1:25">
      <c r="B10" s="100" t="s">
        <v>719</v>
      </c>
      <c r="C10" s="32">
        <v>39154</v>
      </c>
      <c r="D10" s="1" t="s">
        <v>21</v>
      </c>
      <c r="E10" s="17"/>
      <c r="F10" s="17"/>
      <c r="G10" s="17"/>
      <c r="H10" s="17"/>
      <c r="I10" s="17"/>
      <c r="J10" s="71"/>
      <c r="K10" s="17" t="s">
        <v>424</v>
      </c>
      <c r="L10" s="15" t="s">
        <v>740</v>
      </c>
      <c r="M10" s="101" t="s">
        <v>11</v>
      </c>
      <c r="P10" s="8"/>
      <c r="Q10" s="8"/>
      <c r="R10" s="8"/>
      <c r="S10" s="8"/>
      <c r="T10" s="8"/>
      <c r="U10" s="8"/>
      <c r="V10" s="8"/>
      <c r="W10" s="8"/>
      <c r="X10" s="8"/>
      <c r="Y10" s="8"/>
    </row>
    <row r="11" spans="1:25">
      <c r="B11" s="100" t="s">
        <v>254</v>
      </c>
      <c r="C11" s="32">
        <v>34969</v>
      </c>
      <c r="D11" s="1" t="s">
        <v>276</v>
      </c>
      <c r="E11" s="17">
        <v>71</v>
      </c>
      <c r="F11" s="17">
        <v>6</v>
      </c>
      <c r="G11" s="17">
        <v>7</v>
      </c>
      <c r="H11" s="17">
        <v>54</v>
      </c>
      <c r="I11" s="17">
        <v>225</v>
      </c>
      <c r="J11" s="71">
        <v>0.59055118110236215</v>
      </c>
      <c r="K11" s="17" t="s">
        <v>424</v>
      </c>
      <c r="L11" s="15" t="s">
        <v>739</v>
      </c>
      <c r="M11" s="101" t="s">
        <v>277</v>
      </c>
      <c r="P11" s="8"/>
      <c r="Q11" s="8"/>
      <c r="R11" s="8"/>
      <c r="S11" s="8"/>
      <c r="T11" s="8"/>
      <c r="U11" s="8"/>
      <c r="V11" s="8"/>
      <c r="W11" s="8"/>
      <c r="X11" s="8"/>
      <c r="Y11" s="8"/>
    </row>
    <row r="12" spans="1:25">
      <c r="B12" s="42" t="s">
        <v>148</v>
      </c>
      <c r="C12" s="32">
        <v>35799</v>
      </c>
      <c r="D12" s="1" t="s">
        <v>64</v>
      </c>
      <c r="E12" s="17">
        <v>50</v>
      </c>
      <c r="F12" s="17">
        <v>3</v>
      </c>
      <c r="G12" s="17">
        <v>4</v>
      </c>
      <c r="H12" s="17">
        <v>23</v>
      </c>
      <c r="I12" s="17">
        <v>98</v>
      </c>
      <c r="J12" s="71">
        <v>0.4049586776859504</v>
      </c>
      <c r="K12" s="17" t="s">
        <v>424</v>
      </c>
      <c r="L12" s="15" t="s">
        <v>739</v>
      </c>
      <c r="M12" s="48" t="s">
        <v>11</v>
      </c>
      <c r="P12" s="8"/>
      <c r="Q12" s="8"/>
      <c r="R12" s="8"/>
      <c r="S12" s="8"/>
      <c r="T12" s="8"/>
      <c r="U12" s="8"/>
      <c r="V12" s="8"/>
      <c r="W12" s="8"/>
      <c r="X12" s="8"/>
      <c r="Y12" s="8"/>
    </row>
    <row r="13" spans="1:25">
      <c r="B13" s="100" t="s">
        <v>93</v>
      </c>
      <c r="C13" s="32">
        <v>35643</v>
      </c>
      <c r="D13" s="1" t="s">
        <v>64</v>
      </c>
      <c r="E13" s="17">
        <v>131</v>
      </c>
      <c r="F13" s="17">
        <v>7</v>
      </c>
      <c r="G13" s="17">
        <v>43</v>
      </c>
      <c r="H13" s="17">
        <v>43</v>
      </c>
      <c r="I13" s="17">
        <v>323</v>
      </c>
      <c r="J13" s="71">
        <v>0.52012882447665054</v>
      </c>
      <c r="K13" s="17" t="s">
        <v>429</v>
      </c>
      <c r="L13" s="15" t="s">
        <v>739</v>
      </c>
      <c r="M13" s="101" t="s">
        <v>65</v>
      </c>
      <c r="P13" s="8"/>
      <c r="Q13" s="8"/>
      <c r="R13" s="8"/>
      <c r="S13" s="8"/>
      <c r="T13" s="8"/>
      <c r="U13" s="8"/>
      <c r="V13" s="8"/>
      <c r="W13" s="8"/>
      <c r="X13" s="8"/>
      <c r="Y13" s="8"/>
    </row>
    <row r="14" spans="1:25">
      <c r="B14" s="100" t="s">
        <v>724</v>
      </c>
      <c r="C14" s="32">
        <v>38797</v>
      </c>
      <c r="D14" s="1" t="s">
        <v>21</v>
      </c>
      <c r="E14" s="17"/>
      <c r="F14" s="17"/>
      <c r="G14" s="17"/>
      <c r="H14" s="17"/>
      <c r="I14" s="17"/>
      <c r="J14" s="71"/>
      <c r="K14" s="17" t="s">
        <v>424</v>
      </c>
      <c r="L14" s="15" t="s">
        <v>740</v>
      </c>
      <c r="M14" s="101" t="s">
        <v>11</v>
      </c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>
      <c r="B15" s="100" t="s">
        <v>723</v>
      </c>
      <c r="C15" s="32">
        <v>38432</v>
      </c>
      <c r="D15" s="1" t="s">
        <v>21</v>
      </c>
      <c r="E15" s="17"/>
      <c r="F15" s="17"/>
      <c r="G15" s="17"/>
      <c r="H15" s="17"/>
      <c r="I15" s="17"/>
      <c r="J15" s="71"/>
      <c r="K15" s="17" t="s">
        <v>424</v>
      </c>
      <c r="L15" s="15" t="s">
        <v>740</v>
      </c>
      <c r="M15" s="101" t="s">
        <v>11</v>
      </c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>
      <c r="B16" s="100" t="s">
        <v>722</v>
      </c>
      <c r="C16" s="32">
        <v>38437</v>
      </c>
      <c r="D16" s="1" t="s">
        <v>341</v>
      </c>
      <c r="E16" s="17"/>
      <c r="F16" s="17"/>
      <c r="G16" s="17"/>
      <c r="H16" s="17"/>
      <c r="I16" s="17"/>
      <c r="J16" s="71"/>
      <c r="K16" s="17" t="s">
        <v>424</v>
      </c>
      <c r="L16" s="15" t="s">
        <v>740</v>
      </c>
      <c r="M16" s="101" t="s">
        <v>37</v>
      </c>
      <c r="P16" s="8"/>
      <c r="Q16" s="8"/>
      <c r="R16" s="8"/>
      <c r="S16" s="8"/>
      <c r="T16" s="8"/>
      <c r="U16" s="8"/>
      <c r="V16" s="8"/>
      <c r="W16" s="8"/>
      <c r="X16" s="8"/>
      <c r="Y16" s="8"/>
    </row>
    <row r="17" spans="2:25">
      <c r="B17" s="100" t="s">
        <v>204</v>
      </c>
      <c r="C17" s="32">
        <v>35128</v>
      </c>
      <c r="D17" s="1" t="s">
        <v>16</v>
      </c>
      <c r="E17" s="17">
        <v>59</v>
      </c>
      <c r="F17" s="17">
        <v>3</v>
      </c>
      <c r="G17" s="17">
        <v>22</v>
      </c>
      <c r="H17" s="17">
        <v>49</v>
      </c>
      <c r="I17" s="17">
        <v>223</v>
      </c>
      <c r="J17" s="71">
        <v>0.56455696202531647</v>
      </c>
      <c r="K17" s="17" t="s">
        <v>467</v>
      </c>
      <c r="L17" s="15" t="s">
        <v>739</v>
      </c>
      <c r="M17" s="101" t="s">
        <v>10</v>
      </c>
      <c r="P17" s="8"/>
      <c r="Q17" s="8"/>
      <c r="R17" s="8"/>
      <c r="S17" s="8"/>
      <c r="T17" s="8"/>
      <c r="U17" s="8"/>
      <c r="V17" s="8"/>
      <c r="W17" s="8"/>
      <c r="X17" s="8"/>
      <c r="Y17" s="8"/>
    </row>
    <row r="18" spans="2:25">
      <c r="B18" s="100" t="s">
        <v>252</v>
      </c>
      <c r="C18" s="32">
        <v>35728</v>
      </c>
      <c r="D18" s="1" t="s">
        <v>23</v>
      </c>
      <c r="E18" s="17">
        <v>29</v>
      </c>
      <c r="F18" s="17">
        <v>2</v>
      </c>
      <c r="G18" s="17">
        <v>5</v>
      </c>
      <c r="H18" s="17">
        <v>19</v>
      </c>
      <c r="I18" s="17">
        <v>96</v>
      </c>
      <c r="J18" s="71">
        <v>0.53038674033149169</v>
      </c>
      <c r="K18" s="17" t="s">
        <v>424</v>
      </c>
      <c r="L18" s="15" t="s">
        <v>739</v>
      </c>
      <c r="M18" s="101" t="s">
        <v>13</v>
      </c>
      <c r="P18" s="8"/>
      <c r="Q18" s="8"/>
      <c r="R18" s="8"/>
      <c r="S18" s="8"/>
      <c r="T18" s="8"/>
      <c r="U18" s="8"/>
      <c r="V18" s="8"/>
      <c r="W18" s="8"/>
      <c r="X18" s="8"/>
      <c r="Y18" s="8"/>
    </row>
    <row r="19" spans="2:25">
      <c r="B19" s="100" t="s">
        <v>70</v>
      </c>
      <c r="C19" s="32">
        <v>36218</v>
      </c>
      <c r="D19" s="1" t="s">
        <v>21</v>
      </c>
      <c r="E19" s="17">
        <v>131</v>
      </c>
      <c r="F19" s="17">
        <v>23</v>
      </c>
      <c r="G19" s="17">
        <v>58</v>
      </c>
      <c r="H19" s="17">
        <v>144</v>
      </c>
      <c r="I19" s="17">
        <v>567</v>
      </c>
      <c r="J19" s="71">
        <v>0.62444933920704848</v>
      </c>
      <c r="K19" s="17" t="s">
        <v>436</v>
      </c>
      <c r="L19" s="15" t="s">
        <v>739</v>
      </c>
      <c r="M19" s="101" t="s">
        <v>11</v>
      </c>
      <c r="P19" s="8"/>
      <c r="Q19" s="8"/>
      <c r="R19" s="8"/>
      <c r="S19" s="8"/>
      <c r="T19" s="8"/>
      <c r="U19" s="8"/>
      <c r="V19" s="8"/>
      <c r="W19" s="8"/>
      <c r="X19" s="8"/>
      <c r="Y19" s="8"/>
    </row>
    <row r="20" spans="2:25">
      <c r="B20" s="100" t="s">
        <v>720</v>
      </c>
      <c r="C20" s="32">
        <v>39148</v>
      </c>
      <c r="D20" s="1" t="s">
        <v>21</v>
      </c>
      <c r="E20" s="17"/>
      <c r="F20" s="17"/>
      <c r="G20" s="17"/>
      <c r="H20" s="17"/>
      <c r="I20" s="17"/>
      <c r="J20" s="71"/>
      <c r="K20" s="17" t="s">
        <v>424</v>
      </c>
      <c r="L20" s="15" t="s">
        <v>740</v>
      </c>
      <c r="M20" s="101" t="s">
        <v>11</v>
      </c>
      <c r="P20" s="8"/>
      <c r="Q20" s="8"/>
      <c r="R20" s="8"/>
      <c r="S20" s="8"/>
      <c r="T20" s="8"/>
      <c r="U20" s="8"/>
      <c r="V20" s="8"/>
      <c r="W20" s="8"/>
      <c r="X20" s="8"/>
      <c r="Y20" s="8"/>
    </row>
    <row r="21" spans="2:25">
      <c r="B21" s="100" t="s">
        <v>381</v>
      </c>
      <c r="C21" s="32">
        <v>38437</v>
      </c>
      <c r="D21" s="1" t="s">
        <v>341</v>
      </c>
      <c r="E21" s="17">
        <v>1</v>
      </c>
      <c r="F21" s="17">
        <v>0</v>
      </c>
      <c r="G21" s="17">
        <v>0</v>
      </c>
      <c r="H21" s="17">
        <v>0</v>
      </c>
      <c r="I21" s="17">
        <v>0</v>
      </c>
      <c r="J21" s="71">
        <v>0</v>
      </c>
      <c r="K21" s="17" t="s">
        <v>424</v>
      </c>
      <c r="L21" s="15" t="s">
        <v>740</v>
      </c>
      <c r="M21" s="101" t="s">
        <v>37</v>
      </c>
      <c r="P21" s="8"/>
      <c r="Q21" s="8"/>
      <c r="R21" s="8"/>
      <c r="S21" s="8"/>
      <c r="T21" s="8"/>
      <c r="U21" s="8"/>
      <c r="V21" s="8"/>
      <c r="W21" s="8"/>
      <c r="X21" s="8"/>
      <c r="Y21" s="8"/>
    </row>
    <row r="22" spans="2:25">
      <c r="B22" s="100" t="s">
        <v>253</v>
      </c>
      <c r="C22" s="32">
        <v>37657</v>
      </c>
      <c r="D22" s="1" t="s">
        <v>288</v>
      </c>
      <c r="E22" s="17">
        <v>14</v>
      </c>
      <c r="F22" s="17">
        <v>0</v>
      </c>
      <c r="G22" s="17">
        <v>0</v>
      </c>
      <c r="H22" s="17">
        <v>1</v>
      </c>
      <c r="I22" s="17">
        <v>21</v>
      </c>
      <c r="J22" s="71">
        <v>0.4375</v>
      </c>
      <c r="K22" s="17" t="s">
        <v>424</v>
      </c>
      <c r="L22" s="15" t="s">
        <v>739</v>
      </c>
      <c r="M22" s="101" t="s">
        <v>152</v>
      </c>
      <c r="P22" s="8"/>
      <c r="Q22" s="8"/>
      <c r="R22" s="8"/>
      <c r="S22" s="8"/>
      <c r="T22" s="8"/>
      <c r="U22" s="8"/>
      <c r="V22" s="8"/>
      <c r="W22" s="8"/>
      <c r="X22" s="8"/>
      <c r="Y22" s="8"/>
    </row>
    <row r="23" spans="2:25">
      <c r="B23" s="100" t="s">
        <v>255</v>
      </c>
      <c r="C23" s="32">
        <v>38009</v>
      </c>
      <c r="D23" s="1" t="s">
        <v>66</v>
      </c>
      <c r="E23" s="17">
        <v>21</v>
      </c>
      <c r="F23" s="17">
        <v>2</v>
      </c>
      <c r="G23" s="17">
        <v>2</v>
      </c>
      <c r="H23" s="17">
        <v>22</v>
      </c>
      <c r="I23" s="17">
        <v>67</v>
      </c>
      <c r="J23" s="71">
        <v>0.60909090909090913</v>
      </c>
      <c r="K23" s="17" t="s">
        <v>424</v>
      </c>
      <c r="L23" s="15" t="s">
        <v>739</v>
      </c>
      <c r="M23" s="101" t="s">
        <v>74</v>
      </c>
      <c r="P23" s="8"/>
      <c r="Q23" s="8"/>
      <c r="R23" s="8"/>
      <c r="S23" s="8"/>
      <c r="T23" s="8"/>
      <c r="U23" s="8"/>
      <c r="V23" s="8"/>
      <c r="W23" s="8"/>
      <c r="X23" s="8"/>
      <c r="Y23" s="8"/>
    </row>
    <row r="24" spans="2:25">
      <c r="B24" s="102" t="s">
        <v>113</v>
      </c>
      <c r="C24" s="113">
        <v>36534</v>
      </c>
      <c r="D24" s="1" t="s">
        <v>89</v>
      </c>
      <c r="E24" s="17">
        <v>85</v>
      </c>
      <c r="F24" s="17">
        <v>4</v>
      </c>
      <c r="G24" s="17">
        <v>130</v>
      </c>
      <c r="H24" s="17">
        <v>16</v>
      </c>
      <c r="I24" s="17">
        <v>204</v>
      </c>
      <c r="J24" s="71">
        <v>0.43404255319148938</v>
      </c>
      <c r="K24" s="17" t="s">
        <v>424</v>
      </c>
      <c r="L24" s="15" t="s">
        <v>739</v>
      </c>
      <c r="M24" s="101" t="s">
        <v>74</v>
      </c>
      <c r="P24" s="8"/>
      <c r="Q24" s="8"/>
      <c r="R24" s="8"/>
      <c r="S24" s="8"/>
      <c r="T24" s="8"/>
      <c r="U24" s="8"/>
      <c r="V24" s="8"/>
      <c r="W24" s="8"/>
      <c r="X24" s="8"/>
      <c r="Y24" s="8"/>
    </row>
    <row r="25" spans="2:25">
      <c r="B25" s="100" t="s">
        <v>145</v>
      </c>
      <c r="C25" s="32">
        <v>38184</v>
      </c>
      <c r="D25" s="1" t="s">
        <v>147</v>
      </c>
      <c r="E25" s="17">
        <v>11</v>
      </c>
      <c r="F25" s="17">
        <v>0</v>
      </c>
      <c r="G25" s="17">
        <v>1</v>
      </c>
      <c r="H25" s="17">
        <v>5</v>
      </c>
      <c r="I25" s="17">
        <v>13</v>
      </c>
      <c r="J25" s="71">
        <v>0.38235294117647056</v>
      </c>
      <c r="K25" s="17" t="s">
        <v>424</v>
      </c>
      <c r="L25" s="15" t="s">
        <v>741</v>
      </c>
      <c r="M25" s="101" t="s">
        <v>11</v>
      </c>
      <c r="P25" s="8"/>
      <c r="Q25" s="8"/>
      <c r="R25" s="8"/>
      <c r="S25" s="8"/>
      <c r="T25" s="8"/>
      <c r="U25" s="8"/>
      <c r="V25" s="8"/>
      <c r="W25" s="8"/>
      <c r="X25" s="8"/>
      <c r="Y25" s="8"/>
    </row>
    <row r="26" spans="2:25">
      <c r="B26" s="100" t="s">
        <v>721</v>
      </c>
      <c r="C26" s="32">
        <v>38625</v>
      </c>
      <c r="D26" s="1" t="s">
        <v>21</v>
      </c>
      <c r="E26" s="17"/>
      <c r="F26" s="17"/>
      <c r="G26" s="17"/>
      <c r="H26" s="17"/>
      <c r="I26" s="17"/>
      <c r="J26" s="71"/>
      <c r="K26" s="17" t="s">
        <v>424</v>
      </c>
      <c r="L26" s="15" t="s">
        <v>740</v>
      </c>
      <c r="M26" s="101" t="s">
        <v>11</v>
      </c>
      <c r="P26" s="8"/>
      <c r="Q26" s="8"/>
      <c r="R26" s="8"/>
      <c r="S26" s="8"/>
      <c r="T26" s="8"/>
      <c r="U26" s="8"/>
      <c r="V26" s="8"/>
      <c r="W26" s="8"/>
      <c r="X26" s="8"/>
      <c r="Y26" s="8"/>
    </row>
    <row r="27" spans="2:25">
      <c r="B27" s="100" t="s">
        <v>165</v>
      </c>
      <c r="C27" s="32">
        <v>38073</v>
      </c>
      <c r="D27" s="1" t="s">
        <v>166</v>
      </c>
      <c r="E27" s="17">
        <v>29</v>
      </c>
      <c r="F27" s="17">
        <v>0</v>
      </c>
      <c r="G27" s="17">
        <v>19</v>
      </c>
      <c r="H27" s="17">
        <v>5</v>
      </c>
      <c r="I27" s="17">
        <v>68</v>
      </c>
      <c r="J27" s="71">
        <v>0.54400000000000004</v>
      </c>
      <c r="K27" s="45" t="s">
        <v>424</v>
      </c>
      <c r="L27" s="99" t="s">
        <v>739</v>
      </c>
      <c r="M27" s="48" t="s">
        <v>9</v>
      </c>
      <c r="P27" s="8"/>
      <c r="Q27" s="8"/>
      <c r="R27" s="8"/>
      <c r="S27" s="8"/>
      <c r="T27" s="8"/>
      <c r="U27" s="8"/>
      <c r="V27" s="8"/>
      <c r="W27" s="8"/>
      <c r="X27" s="8"/>
      <c r="Y27" s="8"/>
    </row>
    <row r="28" spans="2:25">
      <c r="B28" s="39"/>
      <c r="C28" s="6"/>
      <c r="D28" s="63"/>
      <c r="E28" s="84"/>
      <c r="F28" s="84"/>
      <c r="G28" s="84"/>
      <c r="H28" s="84"/>
      <c r="I28" s="84"/>
      <c r="J28" s="85"/>
      <c r="K28" s="85"/>
      <c r="L28" s="86"/>
      <c r="M28" s="80"/>
      <c r="P28" s="8"/>
      <c r="Q28" s="8"/>
      <c r="R28" s="8"/>
      <c r="S28" s="8"/>
      <c r="T28" s="8"/>
      <c r="U28" s="8"/>
      <c r="V28" s="8"/>
      <c r="W28" s="8"/>
      <c r="X28" s="8"/>
      <c r="Y28" s="8"/>
    </row>
    <row r="29" spans="2:25">
      <c r="B29" s="3" t="s">
        <v>173</v>
      </c>
      <c r="C29" s="6"/>
      <c r="D29" s="63"/>
      <c r="E29" s="6"/>
      <c r="F29" s="6"/>
      <c r="G29" s="6"/>
      <c r="H29" s="6"/>
      <c r="I29" s="6"/>
      <c r="J29" s="6"/>
      <c r="K29" s="6"/>
      <c r="L29" s="118"/>
      <c r="M29" s="75"/>
      <c r="P29" s="8"/>
      <c r="Q29" s="8"/>
      <c r="R29" s="8"/>
      <c r="S29" s="8"/>
      <c r="T29" s="8"/>
      <c r="U29" s="8"/>
      <c r="V29" s="8"/>
      <c r="W29" s="8"/>
      <c r="X29" s="8"/>
      <c r="Y29" s="8"/>
    </row>
    <row r="30" spans="2:25">
      <c r="B30" s="5" t="s">
        <v>8</v>
      </c>
      <c r="C30" s="31" t="s">
        <v>3</v>
      </c>
      <c r="D30" s="2" t="s">
        <v>6</v>
      </c>
      <c r="E30" s="9" t="s">
        <v>0</v>
      </c>
      <c r="F30" s="9" t="s">
        <v>26</v>
      </c>
      <c r="G30" s="9" t="s">
        <v>27</v>
      </c>
      <c r="H30" s="9" t="s">
        <v>1</v>
      </c>
      <c r="I30" s="9" t="s">
        <v>2</v>
      </c>
      <c r="J30" s="29" t="s">
        <v>28</v>
      </c>
      <c r="K30" s="27" t="s">
        <v>174</v>
      </c>
      <c r="L30" s="12" t="s">
        <v>175</v>
      </c>
      <c r="M30" s="41"/>
      <c r="P30" s="8"/>
      <c r="Q30" s="8"/>
      <c r="R30" s="8"/>
      <c r="S30" s="8"/>
      <c r="T30" s="8"/>
      <c r="U30" s="8"/>
      <c r="V30" s="8"/>
      <c r="W30" s="8"/>
      <c r="X30" s="8"/>
      <c r="Y30" s="8"/>
    </row>
    <row r="31" spans="2:25">
      <c r="B31" s="100" t="s">
        <v>204</v>
      </c>
      <c r="C31" s="32">
        <v>35128</v>
      </c>
      <c r="D31" s="1" t="s">
        <v>16</v>
      </c>
      <c r="E31" s="17">
        <v>284</v>
      </c>
      <c r="F31" s="17">
        <v>8</v>
      </c>
      <c r="G31" s="17">
        <v>75</v>
      </c>
      <c r="H31" s="17">
        <v>166</v>
      </c>
      <c r="I31" s="17">
        <v>745</v>
      </c>
      <c r="J31" s="71">
        <v>0.51600000000000001</v>
      </c>
      <c r="K31" s="28">
        <v>548</v>
      </c>
      <c r="L31" s="151" t="s">
        <v>286</v>
      </c>
      <c r="M31" s="101"/>
      <c r="P31" s="8"/>
      <c r="Q31" s="8"/>
      <c r="R31" s="8"/>
      <c r="S31" s="8"/>
      <c r="T31" s="8"/>
      <c r="U31" s="8"/>
      <c r="V31" s="8"/>
      <c r="W31" s="8"/>
      <c r="X31" s="8"/>
      <c r="Y31" s="8"/>
    </row>
    <row r="32" spans="2:25">
      <c r="B32" s="100" t="s">
        <v>252</v>
      </c>
      <c r="C32" s="32">
        <v>35728</v>
      </c>
      <c r="D32" s="1" t="s">
        <v>23</v>
      </c>
      <c r="E32" s="17">
        <v>158</v>
      </c>
      <c r="F32" s="17">
        <v>0</v>
      </c>
      <c r="G32" s="17">
        <v>20</v>
      </c>
      <c r="H32" s="17">
        <v>80</v>
      </c>
      <c r="I32" s="17">
        <v>378</v>
      </c>
      <c r="J32" s="71">
        <v>0.441</v>
      </c>
      <c r="K32" s="28">
        <v>254</v>
      </c>
      <c r="L32" s="151" t="s">
        <v>287</v>
      </c>
      <c r="M32" s="101"/>
      <c r="P32" s="8"/>
      <c r="Q32" s="8"/>
      <c r="R32" s="8"/>
      <c r="S32" s="8"/>
      <c r="T32" s="8"/>
      <c r="U32" s="8"/>
      <c r="V32" s="8"/>
      <c r="W32" s="8"/>
      <c r="X32" s="8"/>
      <c r="Y32" s="8"/>
    </row>
    <row r="33" spans="2:25">
      <c r="B33" s="100" t="s">
        <v>254</v>
      </c>
      <c r="C33" s="32">
        <v>34969</v>
      </c>
      <c r="D33" s="1" t="s">
        <v>276</v>
      </c>
      <c r="E33" s="17">
        <v>105</v>
      </c>
      <c r="F33" s="17">
        <v>9</v>
      </c>
      <c r="G33" s="17">
        <v>14</v>
      </c>
      <c r="H33" s="17">
        <v>58</v>
      </c>
      <c r="I33" s="17">
        <v>214</v>
      </c>
      <c r="J33" s="71">
        <v>0.48599999999999999</v>
      </c>
      <c r="K33" s="28">
        <v>168.3</v>
      </c>
      <c r="L33" s="151" t="s">
        <v>283</v>
      </c>
      <c r="M33" s="101"/>
      <c r="P33" s="8"/>
      <c r="Q33" s="8"/>
      <c r="R33" s="8"/>
      <c r="S33" s="8"/>
      <c r="T33" s="8"/>
      <c r="U33" s="8"/>
      <c r="V33" s="8"/>
      <c r="W33" s="8"/>
      <c r="X33" s="8"/>
      <c r="Y33" s="8"/>
    </row>
    <row r="34" spans="2:25">
      <c r="B34" s="100" t="s">
        <v>70</v>
      </c>
      <c r="C34" s="32">
        <v>36218</v>
      </c>
      <c r="D34" s="1" t="s">
        <v>21</v>
      </c>
      <c r="E34" s="17">
        <v>58</v>
      </c>
      <c r="F34" s="17">
        <v>5</v>
      </c>
      <c r="G34" s="17">
        <v>10</v>
      </c>
      <c r="H34" s="17">
        <v>33</v>
      </c>
      <c r="I34" s="17">
        <v>183</v>
      </c>
      <c r="J34" s="71">
        <v>0.48299999999999998</v>
      </c>
      <c r="K34" s="28">
        <v>101.7</v>
      </c>
      <c r="L34" s="151" t="s">
        <v>285</v>
      </c>
      <c r="M34" s="101"/>
      <c r="P34" s="8"/>
      <c r="Q34" s="8"/>
      <c r="R34" s="8"/>
      <c r="S34" s="8"/>
      <c r="T34" s="8"/>
      <c r="U34" s="8"/>
      <c r="V34" s="8"/>
      <c r="W34" s="8"/>
      <c r="X34" s="8"/>
      <c r="Y34" s="8"/>
    </row>
    <row r="35" spans="2:25">
      <c r="B35" s="100" t="s">
        <v>93</v>
      </c>
      <c r="C35" s="32">
        <v>35643</v>
      </c>
      <c r="D35" s="1" t="s">
        <v>64</v>
      </c>
      <c r="E35" s="17">
        <v>10</v>
      </c>
      <c r="F35" s="17">
        <v>0</v>
      </c>
      <c r="G35" s="17">
        <v>1</v>
      </c>
      <c r="H35" s="17">
        <v>4</v>
      </c>
      <c r="I35" s="17">
        <v>15</v>
      </c>
      <c r="J35" s="71">
        <v>0.41699999999999998</v>
      </c>
      <c r="K35" s="28">
        <v>13</v>
      </c>
      <c r="L35" s="151" t="s">
        <v>285</v>
      </c>
      <c r="M35" s="101"/>
      <c r="P35" s="8"/>
      <c r="Q35" s="8"/>
      <c r="R35" s="8"/>
      <c r="S35" s="8"/>
      <c r="T35" s="8"/>
      <c r="U35" s="8"/>
      <c r="V35" s="8"/>
      <c r="W35" s="8"/>
      <c r="X35" s="8"/>
      <c r="Y35" s="8"/>
    </row>
    <row r="36" spans="2:25">
      <c r="B36" s="42" t="s">
        <v>148</v>
      </c>
      <c r="C36" s="32">
        <v>35799</v>
      </c>
      <c r="D36" s="1" t="s">
        <v>64</v>
      </c>
      <c r="E36" s="17">
        <v>5</v>
      </c>
      <c r="F36" s="17">
        <v>0</v>
      </c>
      <c r="G36" s="17">
        <v>1</v>
      </c>
      <c r="H36" s="17">
        <v>5</v>
      </c>
      <c r="I36" s="17">
        <v>10</v>
      </c>
      <c r="J36" s="71">
        <v>0.435</v>
      </c>
      <c r="K36" s="28">
        <v>3.7</v>
      </c>
      <c r="L36" s="151" t="s">
        <v>284</v>
      </c>
      <c r="M36" s="101"/>
      <c r="P36" s="8"/>
      <c r="Q36" s="8"/>
      <c r="R36" s="8"/>
      <c r="S36" s="8"/>
      <c r="T36" s="8"/>
      <c r="U36" s="8"/>
      <c r="V36" s="8"/>
      <c r="W36" s="8"/>
      <c r="X36" s="8"/>
      <c r="Y36" s="8"/>
    </row>
    <row r="37" spans="2:25">
      <c r="B37" s="102" t="s">
        <v>113</v>
      </c>
      <c r="C37" s="113">
        <v>36534</v>
      </c>
      <c r="D37" s="1" t="s">
        <v>89</v>
      </c>
      <c r="E37" s="17">
        <v>1</v>
      </c>
      <c r="F37" s="17">
        <v>0</v>
      </c>
      <c r="G37" s="17">
        <v>1</v>
      </c>
      <c r="H37" s="17">
        <v>0</v>
      </c>
      <c r="I37" s="17">
        <v>1</v>
      </c>
      <c r="J37" s="71">
        <v>0.25</v>
      </c>
      <c r="K37" s="28">
        <v>0</v>
      </c>
      <c r="L37" s="151" t="s">
        <v>285</v>
      </c>
      <c r="M37" s="101"/>
      <c r="P37" s="8"/>
      <c r="Q37" s="8"/>
      <c r="R37" s="8"/>
      <c r="S37" s="8"/>
      <c r="T37" s="8"/>
      <c r="U37" s="8"/>
      <c r="V37" s="8"/>
      <c r="W37" s="8"/>
      <c r="X37" s="8"/>
      <c r="Y37" s="8"/>
    </row>
    <row r="38" spans="2:25">
      <c r="B38" s="39"/>
      <c r="C38" s="6"/>
      <c r="D38" s="39"/>
      <c r="E38" s="6"/>
      <c r="F38" s="6"/>
      <c r="G38" s="6"/>
      <c r="H38" s="6"/>
      <c r="I38" s="6"/>
      <c r="J38" s="6"/>
      <c r="K38" s="6"/>
      <c r="L38" s="6"/>
      <c r="M38" s="39"/>
      <c r="P38" s="8"/>
      <c r="Q38" s="8"/>
      <c r="R38" s="8"/>
      <c r="S38" s="8"/>
      <c r="T38" s="8"/>
      <c r="U38" s="8"/>
      <c r="V38" s="8"/>
      <c r="W38" s="8"/>
      <c r="X38" s="8"/>
      <c r="Y38" s="8"/>
    </row>
    <row r="39" spans="2:25">
      <c r="D39" s="8"/>
      <c r="M39" s="8"/>
      <c r="P39" s="8"/>
      <c r="Q39" s="8"/>
      <c r="R39" s="8"/>
      <c r="S39" s="8"/>
      <c r="T39" s="8"/>
      <c r="U39" s="8"/>
      <c r="V39" s="8"/>
      <c r="W39" s="8"/>
      <c r="X39" s="8"/>
      <c r="Y39" s="8"/>
    </row>
    <row r="40" spans="2:25">
      <c r="D40" s="8"/>
      <c r="M40" s="8"/>
      <c r="P40" s="8"/>
      <c r="Q40" s="8"/>
      <c r="R40" s="8"/>
      <c r="S40" s="8"/>
      <c r="T40" s="8"/>
      <c r="U40" s="8"/>
      <c r="V40" s="8"/>
      <c r="W40" s="8"/>
      <c r="X40" s="8"/>
      <c r="Y40" s="8"/>
    </row>
    <row r="41" spans="2:25">
      <c r="D41" s="8"/>
      <c r="M41" s="8"/>
      <c r="P41" s="8"/>
      <c r="Q41" s="8"/>
      <c r="R41" s="8"/>
      <c r="S41" s="8"/>
      <c r="T41" s="8"/>
      <c r="U41" s="8"/>
      <c r="V41" s="8"/>
      <c r="W41" s="8"/>
      <c r="X41" s="8"/>
      <c r="Y41" s="8"/>
    </row>
    <row r="42" spans="2:25">
      <c r="D42" s="8"/>
      <c r="M42" s="8"/>
      <c r="P42" s="8"/>
      <c r="Q42" s="8"/>
      <c r="R42" s="8"/>
      <c r="S42" s="8"/>
      <c r="T42" s="8"/>
      <c r="U42" s="8"/>
      <c r="V42" s="8"/>
      <c r="W42" s="8"/>
      <c r="X42" s="8"/>
      <c r="Y42" s="8"/>
    </row>
    <row r="43" spans="2:25">
      <c r="D43" s="8"/>
      <c r="M43" s="8"/>
      <c r="P43" s="8"/>
      <c r="Q43" s="8"/>
      <c r="R43" s="8"/>
      <c r="S43" s="8"/>
      <c r="T43" s="8"/>
      <c r="U43" s="8"/>
      <c r="V43" s="8"/>
      <c r="W43" s="8"/>
      <c r="X43" s="8"/>
      <c r="Y43" s="8"/>
    </row>
    <row r="44" spans="2:25">
      <c r="D44" s="8"/>
      <c r="M44" s="8"/>
      <c r="P44" s="8"/>
      <c r="Q44" s="8"/>
      <c r="R44" s="8"/>
      <c r="S44" s="8"/>
      <c r="T44" s="8"/>
      <c r="U44" s="8"/>
      <c r="V44" s="8"/>
      <c r="W44" s="8"/>
      <c r="X44" s="8"/>
      <c r="Y44" s="8"/>
    </row>
    <row r="45" spans="2:25">
      <c r="D45" s="8"/>
      <c r="M45" s="8"/>
      <c r="P45" s="8"/>
      <c r="Q45" s="8"/>
      <c r="R45" s="8"/>
      <c r="S45" s="8"/>
      <c r="T45" s="8"/>
      <c r="U45" s="8"/>
      <c r="V45" s="8"/>
      <c r="W45" s="8"/>
      <c r="X45" s="8"/>
      <c r="Y45" s="8"/>
    </row>
    <row r="46" spans="2:25">
      <c r="D46" s="8"/>
      <c r="M46" s="8"/>
      <c r="P46" s="8"/>
      <c r="Q46" s="8"/>
      <c r="R46" s="8"/>
      <c r="S46" s="8"/>
      <c r="T46" s="8"/>
      <c r="U46" s="8"/>
      <c r="V46" s="8"/>
      <c r="W46" s="8"/>
      <c r="X46" s="8"/>
      <c r="Y46" s="8"/>
    </row>
    <row r="47" spans="2:25">
      <c r="D47" s="8"/>
      <c r="M47" s="8"/>
      <c r="P47" s="8"/>
      <c r="Q47" s="8"/>
      <c r="R47" s="8"/>
      <c r="S47" s="8"/>
      <c r="T47" s="8"/>
      <c r="U47" s="8"/>
      <c r="V47" s="8"/>
      <c r="W47" s="8"/>
      <c r="X47" s="8"/>
      <c r="Y47" s="8"/>
    </row>
    <row r="48" spans="2:25">
      <c r="D48" s="8"/>
      <c r="M48" s="8"/>
      <c r="P48" s="8"/>
      <c r="Q48" s="8"/>
      <c r="R48" s="8"/>
      <c r="S48" s="8"/>
      <c r="T48" s="8"/>
      <c r="U48" s="8"/>
      <c r="V48" s="8"/>
      <c r="W48" s="8"/>
      <c r="X48" s="8"/>
      <c r="Y48" s="8"/>
    </row>
    <row r="49" spans="4:25">
      <c r="D49" s="8"/>
      <c r="M49" s="8"/>
      <c r="P49" s="8"/>
      <c r="Q49" s="8"/>
      <c r="R49" s="8"/>
      <c r="S49" s="8"/>
      <c r="T49" s="8"/>
      <c r="U49" s="8"/>
      <c r="V49" s="8"/>
      <c r="W49" s="8"/>
      <c r="X49" s="8"/>
      <c r="Y49" s="8"/>
    </row>
    <row r="50" spans="4:25">
      <c r="D50" s="8"/>
      <c r="M50" s="8"/>
      <c r="P50" s="8"/>
      <c r="Q50" s="8"/>
      <c r="R50" s="8"/>
      <c r="S50" s="8"/>
      <c r="T50" s="8"/>
      <c r="U50" s="8"/>
      <c r="V50" s="8"/>
      <c r="W50" s="8"/>
      <c r="X50" s="8"/>
      <c r="Y50" s="8"/>
    </row>
    <row r="51" spans="4:25">
      <c r="D51" s="8"/>
      <c r="M51" s="8"/>
      <c r="P51" s="8"/>
      <c r="Q51" s="8"/>
      <c r="R51" s="8"/>
      <c r="S51" s="8"/>
      <c r="T51" s="8"/>
      <c r="U51" s="8"/>
      <c r="V51" s="8"/>
      <c r="W51" s="8"/>
      <c r="X51" s="8"/>
      <c r="Y51" s="8"/>
    </row>
    <row r="52" spans="4:25">
      <c r="D52" s="8"/>
      <c r="M52" s="8"/>
      <c r="P52" s="8"/>
      <c r="Q52" s="8"/>
      <c r="R52" s="8"/>
      <c r="S52" s="8"/>
      <c r="T52" s="8"/>
      <c r="U52" s="8"/>
      <c r="V52" s="8"/>
      <c r="W52" s="8"/>
      <c r="X52" s="8"/>
      <c r="Y52" s="8"/>
    </row>
    <row r="53" spans="4:25">
      <c r="D53" s="8"/>
      <c r="M53" s="8"/>
      <c r="P53" s="8"/>
      <c r="Q53" s="8"/>
      <c r="R53" s="8"/>
      <c r="S53" s="8"/>
      <c r="T53" s="8"/>
      <c r="U53" s="8"/>
      <c r="V53" s="8"/>
      <c r="W53" s="8"/>
      <c r="X53" s="8"/>
      <c r="Y53" s="8"/>
    </row>
    <row r="54" spans="4:25">
      <c r="D54" s="8"/>
      <c r="M54" s="8"/>
      <c r="P54" s="8"/>
      <c r="Q54" s="8"/>
      <c r="R54" s="8"/>
      <c r="S54" s="8"/>
      <c r="T54" s="8"/>
      <c r="U54" s="8"/>
      <c r="V54" s="8"/>
      <c r="W54" s="8"/>
      <c r="X54" s="8"/>
      <c r="Y54" s="8"/>
    </row>
    <row r="55" spans="4:25">
      <c r="D55" s="8"/>
      <c r="M55" s="8"/>
      <c r="P55" s="8"/>
      <c r="Q55" s="8"/>
      <c r="R55" s="8"/>
      <c r="S55" s="8"/>
      <c r="T55" s="8"/>
      <c r="U55" s="8"/>
      <c r="V55" s="8"/>
      <c r="W55" s="8"/>
      <c r="X55" s="8"/>
      <c r="Y55" s="8"/>
    </row>
    <row r="56" spans="4:25">
      <c r="D56" s="8"/>
      <c r="M56" s="8"/>
      <c r="P56" s="8"/>
      <c r="Q56" s="8"/>
      <c r="R56" s="8"/>
      <c r="S56" s="8"/>
      <c r="T56" s="8"/>
      <c r="U56" s="8"/>
      <c r="V56" s="8"/>
      <c r="W56" s="8"/>
      <c r="X56" s="8"/>
      <c r="Y56" s="8"/>
    </row>
    <row r="57" spans="4:25">
      <c r="D57" s="8"/>
      <c r="M57" s="8"/>
      <c r="P57" s="8"/>
      <c r="Q57" s="8"/>
      <c r="R57" s="8"/>
      <c r="S57" s="8"/>
      <c r="T57" s="8"/>
      <c r="U57" s="8"/>
      <c r="V57" s="8"/>
      <c r="W57" s="8"/>
      <c r="X57" s="8"/>
      <c r="Y57" s="8"/>
    </row>
    <row r="58" spans="4:25">
      <c r="D58" s="8"/>
      <c r="M58" s="8"/>
      <c r="P58" s="8"/>
      <c r="Q58" s="8"/>
      <c r="R58" s="8"/>
      <c r="S58" s="8"/>
      <c r="T58" s="8"/>
      <c r="U58" s="8"/>
      <c r="V58" s="8"/>
      <c r="W58" s="8"/>
      <c r="X58" s="8"/>
      <c r="Y58" s="8"/>
    </row>
    <row r="59" spans="4:25">
      <c r="D59" s="8"/>
      <c r="M59" s="8"/>
      <c r="P59" s="8"/>
      <c r="Q59" s="8"/>
      <c r="R59" s="8"/>
      <c r="S59" s="8"/>
      <c r="T59" s="8"/>
      <c r="U59" s="8"/>
      <c r="V59" s="8"/>
      <c r="W59" s="8"/>
      <c r="X59" s="8"/>
      <c r="Y59" s="8"/>
    </row>
    <row r="60" spans="4:25">
      <c r="D60" s="8"/>
      <c r="M60" s="8"/>
      <c r="P60" s="8"/>
      <c r="Q60" s="8"/>
      <c r="R60" s="8"/>
      <c r="S60" s="8"/>
      <c r="T60" s="8"/>
      <c r="U60" s="8"/>
      <c r="V60" s="8"/>
      <c r="W60" s="8"/>
      <c r="X60" s="8"/>
      <c r="Y60" s="8"/>
    </row>
    <row r="61" spans="4:25">
      <c r="D61" s="8"/>
      <c r="M61" s="8"/>
      <c r="P61" s="8"/>
      <c r="Q61" s="8"/>
      <c r="R61" s="8"/>
      <c r="S61" s="8"/>
      <c r="T61" s="8"/>
      <c r="U61" s="8"/>
      <c r="V61" s="8"/>
      <c r="W61" s="8"/>
      <c r="X61" s="8"/>
      <c r="Y61" s="8"/>
    </row>
    <row r="62" spans="4:25">
      <c r="D62" s="8"/>
      <c r="M62" s="8"/>
      <c r="P62" s="8"/>
      <c r="Q62" s="8"/>
      <c r="R62" s="8"/>
      <c r="S62" s="8"/>
      <c r="T62" s="8"/>
      <c r="U62" s="8"/>
      <c r="V62" s="8"/>
      <c r="W62" s="8"/>
      <c r="X62" s="8"/>
      <c r="Y62" s="8"/>
    </row>
    <row r="63" spans="4:25">
      <c r="D63" s="8"/>
      <c r="M63" s="8"/>
    </row>
    <row r="64" spans="4:25">
      <c r="D64" s="8"/>
      <c r="M64" s="8"/>
    </row>
    <row r="65" spans="4:13">
      <c r="D65" s="8"/>
      <c r="M65" s="8"/>
    </row>
    <row r="66" spans="4:13">
      <c r="D66" s="8"/>
      <c r="M66" s="8"/>
    </row>
    <row r="67" spans="4:13">
      <c r="D67" s="8"/>
      <c r="M67" s="8"/>
    </row>
  </sheetData>
  <sortState xmlns:xlrd2="http://schemas.microsoft.com/office/spreadsheetml/2017/richdata2" ref="B10:M11">
    <sortCondition descending="1" ref="B10:B11"/>
  </sortState>
  <hyperlinks>
    <hyperlink ref="P10" r:id="rId1" display="https://www.pesistulokset.fi/pelaaja/8577" xr:uid="{F961B72D-FC6D-4553-8437-35F89A18448C}"/>
    <hyperlink ref="P12" r:id="rId2" display="https://www.pesistulokset.fi/pelaaja/7735" xr:uid="{9963F192-0BDE-4787-854C-B7C9D4870043}"/>
    <hyperlink ref="P13" r:id="rId3" display="https://www.pesistulokset.fi/pelaaja/6904" xr:uid="{A39B48CE-CB69-4BF2-A419-7A2B3D5974BA}"/>
    <hyperlink ref="P17" r:id="rId4" display="https://www.pesistulokset.fi/pelaaja/8274" xr:uid="{D4B651EC-576E-4C27-8DAC-13A07F20DF57}"/>
    <hyperlink ref="P18" r:id="rId5" display="https://www.pesistulokset.fi/pelaaja/3427" xr:uid="{CB0CE7D0-9E40-4AF2-A8D1-2C1B03DAE04F}"/>
    <hyperlink ref="P19" r:id="rId6" display="https://www.pesistulokset.fi/pelaaja/13244" xr:uid="{DAFC59F5-03EC-4924-A85D-34AB7FF22729}"/>
    <hyperlink ref="P21" r:id="rId7" display="https://www.pesistulokset.fi/pelaaja/13249" xr:uid="{9B1A82EE-73BB-41E1-91EA-5B83F5B637BB}"/>
    <hyperlink ref="P22" r:id="rId8" display="https://www.pesistulokset.fi/pelaaja/11984" xr:uid="{29E982D0-470A-4706-A35F-C49B4446B5A3}"/>
    <hyperlink ref="P23" r:id="rId9" display="https://www.pesistulokset.fi/pelaaja/10359" xr:uid="{A675C0BE-B373-45C8-90B2-49ACD12A1E14}"/>
    <hyperlink ref="P24" r:id="rId10" display="https://www.pesistulokset.fi/pelaaja/10528" xr:uid="{CF92BB4F-A777-4581-B5E9-546D11E7E8C3}"/>
    <hyperlink ref="P25" r:id="rId11" display="https://www.pesistulokset.fi/pelaaja/8100" xr:uid="{2F7F0DEB-62DE-4A67-BE51-F08EE1C1602A}"/>
    <hyperlink ref="P27" r:id="rId12" display="https://www.pesistulokset.fi/pelaaja/11622" xr:uid="{0AE34C0D-3CF4-4162-89FC-1E017415F175}"/>
    <hyperlink ref="P28" r:id="rId13" display="https://www.pesistulokset.fi/pelaaja/11985" xr:uid="{2787E287-0BF3-40AD-870E-C59A8FFA92BF}"/>
    <hyperlink ref="P29" r:id="rId14" display="https://www.pesistulokset.fi/pelaaja/7431" xr:uid="{47133037-74D3-428F-BE6A-156C2D0F7384}"/>
    <hyperlink ref="P30" r:id="rId15" display="https://www.pesistulokset.fi/pelaaja/10319" xr:uid="{65C844D0-0671-42DB-BBFC-D53DAC1ABC45}"/>
    <hyperlink ref="P31" r:id="rId16" display="https://www.pesistulokset.fi/pelaaja/10527" xr:uid="{98851247-9374-4855-90C3-F4BFD0F08D86}"/>
    <hyperlink ref="P32" r:id="rId17" display="https://www.pesistulokset.fi/pelaaja/12049" xr:uid="{89D84641-1E6D-4F41-B670-2E3F2CCF29A9}"/>
  </hyperlinks>
  <pageMargins left="0.7" right="0.7" top="0.75" bottom="0.75" header="0.3" footer="0.3"/>
  <pageSetup paperSize="9" orientation="portrait" r:id="rId18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59"/>
  <sheetViews>
    <sheetView zoomScale="97" zoomScaleNormal="97" workbookViewId="0"/>
  </sheetViews>
  <sheetFormatPr defaultColWidth="9.140625" defaultRowHeight="15"/>
  <cols>
    <col min="1" max="1" width="4.7109375" style="1" customWidth="1"/>
    <col min="2" max="2" width="20.5703125" style="8" customWidth="1"/>
    <col min="3" max="3" width="13.140625" style="9" customWidth="1"/>
    <col min="4" max="4" width="12.85546875" style="2" bestFit="1" customWidth="1"/>
    <col min="5" max="9" width="6.7109375" style="9" customWidth="1"/>
    <col min="10" max="10" width="9.28515625" style="9" customWidth="1"/>
    <col min="11" max="11" width="12.140625" style="9" bestFit="1" customWidth="1"/>
    <col min="12" max="12" width="10.85546875" style="9" bestFit="1" customWidth="1"/>
    <col min="13" max="13" width="22.28515625" style="4" bestFit="1" customWidth="1"/>
    <col min="14" max="14" width="9.140625" style="17"/>
    <col min="15" max="15" width="7.42578125" style="8" customWidth="1"/>
    <col min="16" max="25" width="5.28515625" style="9" customWidth="1"/>
    <col min="26" max="16384" width="9.140625" style="1"/>
  </cols>
  <sheetData>
    <row r="1" spans="1:25" ht="18.75">
      <c r="A1" s="16"/>
      <c r="B1" s="92" t="s">
        <v>39</v>
      </c>
      <c r="E1" s="17"/>
      <c r="F1" s="17"/>
      <c r="G1" s="17"/>
      <c r="H1" s="17"/>
      <c r="I1" s="17"/>
      <c r="J1" s="17"/>
      <c r="K1" s="17"/>
      <c r="L1" s="17"/>
      <c r="M1" s="16"/>
      <c r="O1" s="92" t="s">
        <v>39</v>
      </c>
      <c r="P1" s="92"/>
      <c r="Q1" s="92"/>
      <c r="R1" s="92"/>
      <c r="S1" s="92"/>
      <c r="T1" s="92"/>
      <c r="U1" s="92"/>
      <c r="V1" s="92"/>
      <c r="W1" s="92"/>
      <c r="X1" s="92"/>
      <c r="Y1" s="92"/>
    </row>
    <row r="2" spans="1:25">
      <c r="B2" s="105" t="s">
        <v>7</v>
      </c>
      <c r="C2" s="106" t="s">
        <v>38</v>
      </c>
      <c r="D2" s="63"/>
      <c r="E2" s="6"/>
      <c r="F2" s="6"/>
      <c r="G2" s="6"/>
      <c r="H2" s="6"/>
      <c r="I2" s="6"/>
      <c r="J2" s="6"/>
      <c r="K2" s="6"/>
      <c r="L2" s="6"/>
      <c r="M2" s="40"/>
      <c r="O2" s="122" t="s">
        <v>40</v>
      </c>
      <c r="P2" s="123">
        <v>0</v>
      </c>
      <c r="Q2" s="123">
        <v>1</v>
      </c>
      <c r="R2" s="123">
        <v>2</v>
      </c>
      <c r="S2" s="123">
        <v>3</v>
      </c>
      <c r="T2" s="123">
        <v>4</v>
      </c>
      <c r="U2" s="123">
        <v>5</v>
      </c>
      <c r="V2" s="123">
        <v>6</v>
      </c>
      <c r="W2" s="123">
        <v>7</v>
      </c>
      <c r="X2" s="123">
        <v>8</v>
      </c>
      <c r="Y2" s="123">
        <v>9</v>
      </c>
    </row>
    <row r="3" spans="1:25">
      <c r="B3" s="73" t="s">
        <v>60</v>
      </c>
      <c r="C3" s="20" t="s">
        <v>390</v>
      </c>
      <c r="M3" s="41"/>
      <c r="O3" s="122" t="s">
        <v>49</v>
      </c>
      <c r="P3" s="127">
        <v>8</v>
      </c>
      <c r="Q3" s="127">
        <v>5</v>
      </c>
      <c r="R3" s="127">
        <v>5</v>
      </c>
      <c r="S3" s="127">
        <v>1</v>
      </c>
      <c r="T3" s="127">
        <v>3</v>
      </c>
      <c r="U3" s="127">
        <v>7</v>
      </c>
      <c r="V3" s="127">
        <v>4</v>
      </c>
      <c r="W3" s="127">
        <v>6</v>
      </c>
      <c r="X3" s="127">
        <v>4</v>
      </c>
      <c r="Y3" s="127">
        <v>3</v>
      </c>
    </row>
    <row r="4" spans="1:25">
      <c r="B4" s="73" t="s">
        <v>61</v>
      </c>
      <c r="C4" s="18" t="s">
        <v>282</v>
      </c>
      <c r="M4" s="41"/>
      <c r="O4" s="122" t="s">
        <v>95</v>
      </c>
      <c r="P4" s="127">
        <v>4</v>
      </c>
      <c r="Q4" s="127">
        <v>3</v>
      </c>
      <c r="R4" s="127">
        <v>4</v>
      </c>
      <c r="S4" s="127">
        <v>3</v>
      </c>
      <c r="T4" s="128"/>
      <c r="U4" s="128"/>
      <c r="V4" s="128"/>
      <c r="W4" s="128"/>
      <c r="X4" s="128"/>
      <c r="Y4" s="128"/>
    </row>
    <row r="5" spans="1:25">
      <c r="B5" s="107" t="s">
        <v>4</v>
      </c>
      <c r="C5" s="20" t="s">
        <v>67</v>
      </c>
      <c r="M5" s="4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>
      <c r="B6" s="108" t="s">
        <v>5</v>
      </c>
      <c r="C6" s="109" t="s">
        <v>56</v>
      </c>
      <c r="D6" s="65"/>
      <c r="E6" s="55"/>
      <c r="F6" s="55"/>
      <c r="G6" s="55"/>
      <c r="H6" s="55"/>
      <c r="I6" s="55"/>
      <c r="J6" s="55"/>
      <c r="K6" s="55"/>
      <c r="L6" s="55"/>
      <c r="M6" s="46"/>
      <c r="O6" s="33" t="s">
        <v>179</v>
      </c>
      <c r="P6" s="119"/>
      <c r="Q6" s="25" t="s">
        <v>301</v>
      </c>
      <c r="R6" s="26"/>
      <c r="S6" s="26"/>
      <c r="T6" s="36" t="s">
        <v>302</v>
      </c>
      <c r="U6" s="37"/>
      <c r="V6" s="38"/>
      <c r="W6" s="70" t="s">
        <v>220</v>
      </c>
      <c r="X6" s="68"/>
      <c r="Y6" s="69"/>
    </row>
    <row r="7" spans="1:25">
      <c r="M7" s="8"/>
      <c r="O7" s="138"/>
      <c r="P7" s="8"/>
      <c r="Q7" s="8"/>
      <c r="R7" s="8"/>
      <c r="S7" s="17"/>
      <c r="T7" s="17"/>
      <c r="U7" s="17"/>
      <c r="V7" s="8"/>
      <c r="W7" s="8"/>
      <c r="X7" s="8"/>
      <c r="Y7" s="8"/>
    </row>
    <row r="8" spans="1:25">
      <c r="B8" s="3" t="s">
        <v>50</v>
      </c>
      <c r="C8" s="6"/>
      <c r="D8" s="39"/>
      <c r="E8" s="6"/>
      <c r="F8" s="6"/>
      <c r="G8" s="6"/>
      <c r="H8" s="6"/>
      <c r="I8" s="6"/>
      <c r="J8" s="6"/>
      <c r="K8" s="6"/>
      <c r="L8" s="47"/>
      <c r="M8" s="75"/>
      <c r="P8" s="8"/>
      <c r="Q8" s="8"/>
      <c r="R8" s="8"/>
      <c r="S8" s="8"/>
      <c r="T8" s="8"/>
      <c r="U8" s="8"/>
      <c r="V8" s="8"/>
      <c r="W8" s="8"/>
      <c r="X8" s="8"/>
      <c r="Y8" s="8"/>
    </row>
    <row r="9" spans="1:25">
      <c r="B9" s="5" t="s">
        <v>8</v>
      </c>
      <c r="C9" s="31" t="s">
        <v>3</v>
      </c>
      <c r="D9" s="8" t="s">
        <v>6</v>
      </c>
      <c r="E9" s="9" t="s">
        <v>0</v>
      </c>
      <c r="F9" s="9" t="s">
        <v>26</v>
      </c>
      <c r="G9" s="9" t="s">
        <v>27</v>
      </c>
      <c r="H9" s="9" t="s">
        <v>1</v>
      </c>
      <c r="I9" s="9" t="s">
        <v>2</v>
      </c>
      <c r="J9" s="29" t="s">
        <v>28</v>
      </c>
      <c r="K9" s="9" t="s">
        <v>422</v>
      </c>
      <c r="L9" s="152" t="s">
        <v>464</v>
      </c>
      <c r="M9" s="76" t="s">
        <v>33</v>
      </c>
      <c r="P9" s="8"/>
      <c r="Q9" s="8"/>
      <c r="R9" s="8"/>
      <c r="S9" s="8"/>
      <c r="T9" s="8"/>
      <c r="U9" s="8"/>
      <c r="V9" s="8"/>
      <c r="W9" s="8"/>
      <c r="X9" s="8"/>
      <c r="Y9" s="8"/>
    </row>
    <row r="10" spans="1:25">
      <c r="B10" s="42" t="s">
        <v>386</v>
      </c>
      <c r="C10" s="32">
        <v>39238</v>
      </c>
      <c r="D10" s="1" t="s">
        <v>17</v>
      </c>
      <c r="E10" s="17"/>
      <c r="F10" s="17"/>
      <c r="G10" s="17"/>
      <c r="H10" s="17"/>
      <c r="I10" s="17"/>
      <c r="J10" s="71"/>
      <c r="K10" s="17"/>
      <c r="L10" s="15"/>
      <c r="M10" s="48" t="s">
        <v>39</v>
      </c>
      <c r="P10" s="8"/>
      <c r="Q10" s="8"/>
      <c r="R10" s="8"/>
      <c r="S10" s="8"/>
      <c r="T10" s="8"/>
      <c r="U10" s="8"/>
      <c r="V10" s="8"/>
      <c r="W10" s="8"/>
      <c r="X10" s="8"/>
      <c r="Y10" s="8"/>
    </row>
    <row r="11" spans="1:25">
      <c r="B11" s="42" t="s">
        <v>385</v>
      </c>
      <c r="C11" s="32">
        <v>39306</v>
      </c>
      <c r="D11" s="1" t="s">
        <v>166</v>
      </c>
      <c r="E11" s="17"/>
      <c r="F11" s="17"/>
      <c r="G11" s="17"/>
      <c r="H11" s="17"/>
      <c r="I11" s="17"/>
      <c r="J11" s="71"/>
      <c r="K11" s="17"/>
      <c r="L11" s="15"/>
      <c r="M11" s="48" t="s">
        <v>9</v>
      </c>
      <c r="P11" s="8"/>
      <c r="Q11" s="8"/>
      <c r="R11" s="8"/>
      <c r="S11" s="8"/>
      <c r="T11" s="8"/>
      <c r="U11" s="8"/>
      <c r="V11" s="8"/>
      <c r="W11" s="8"/>
      <c r="X11" s="8"/>
      <c r="Y11" s="8"/>
    </row>
    <row r="12" spans="1:25">
      <c r="B12" s="42" t="s">
        <v>251</v>
      </c>
      <c r="C12" s="32">
        <v>37860</v>
      </c>
      <c r="D12" s="1" t="s">
        <v>278</v>
      </c>
      <c r="E12" s="17">
        <v>5</v>
      </c>
      <c r="F12" s="17">
        <v>1</v>
      </c>
      <c r="G12" s="17">
        <v>0</v>
      </c>
      <c r="H12" s="17">
        <v>4</v>
      </c>
      <c r="I12" s="17">
        <v>21</v>
      </c>
      <c r="J12" s="71">
        <v>0.56756756756756754</v>
      </c>
      <c r="K12" s="17" t="s">
        <v>424</v>
      </c>
      <c r="L12" s="15" t="s">
        <v>468</v>
      </c>
      <c r="M12" s="48" t="s">
        <v>279</v>
      </c>
      <c r="P12" s="8"/>
      <c r="Q12" s="8"/>
      <c r="R12" s="8"/>
      <c r="S12" s="8"/>
      <c r="T12" s="8"/>
      <c r="U12" s="8"/>
      <c r="V12" s="8"/>
      <c r="W12" s="8"/>
      <c r="X12" s="8"/>
      <c r="Y12" s="8"/>
    </row>
    <row r="13" spans="1:25">
      <c r="B13" s="42" t="s">
        <v>383</v>
      </c>
      <c r="C13" s="32">
        <v>36986</v>
      </c>
      <c r="D13" s="1" t="s">
        <v>57</v>
      </c>
      <c r="E13" s="17"/>
      <c r="F13" s="17"/>
      <c r="G13" s="17"/>
      <c r="H13" s="17"/>
      <c r="I13" s="17"/>
      <c r="J13" s="71"/>
      <c r="K13" s="17" t="s">
        <v>424</v>
      </c>
      <c r="L13" s="15" t="s">
        <v>470</v>
      </c>
      <c r="M13" s="48" t="s">
        <v>469</v>
      </c>
      <c r="P13" s="8"/>
      <c r="Q13" s="8"/>
      <c r="R13" s="8"/>
      <c r="S13" s="8"/>
      <c r="T13" s="8"/>
      <c r="U13" s="8"/>
      <c r="V13" s="8"/>
      <c r="W13" s="8"/>
      <c r="X13" s="8"/>
      <c r="Y13" s="8"/>
    </row>
    <row r="14" spans="1:25">
      <c r="B14" s="42" t="s">
        <v>389</v>
      </c>
      <c r="C14" s="32">
        <v>39974</v>
      </c>
      <c r="D14" s="1" t="s">
        <v>17</v>
      </c>
      <c r="E14" s="17"/>
      <c r="F14" s="17"/>
      <c r="G14" s="17"/>
      <c r="H14" s="17"/>
      <c r="I14" s="17"/>
      <c r="J14" s="71"/>
      <c r="K14" s="17"/>
      <c r="L14" s="15"/>
      <c r="M14" s="48" t="s">
        <v>39</v>
      </c>
      <c r="N14" s="8"/>
      <c r="P14" s="8"/>
      <c r="Q14" s="8"/>
      <c r="R14" s="8"/>
      <c r="S14" s="8"/>
      <c r="T14" s="8"/>
      <c r="U14" s="8"/>
      <c r="V14" s="8"/>
      <c r="W14" s="8"/>
      <c r="X14" s="8"/>
      <c r="Y14" s="1"/>
    </row>
    <row r="15" spans="1:25">
      <c r="B15" s="42" t="s">
        <v>384</v>
      </c>
      <c r="C15" s="115">
        <v>37678</v>
      </c>
      <c r="D15" s="1" t="s">
        <v>166</v>
      </c>
      <c r="E15" s="17">
        <v>1</v>
      </c>
      <c r="F15" s="17">
        <v>0</v>
      </c>
      <c r="G15" s="17">
        <v>0</v>
      </c>
      <c r="H15" s="17">
        <v>0</v>
      </c>
      <c r="I15" s="17">
        <v>3</v>
      </c>
      <c r="J15" s="71">
        <v>0.6</v>
      </c>
      <c r="K15" s="17" t="s">
        <v>424</v>
      </c>
      <c r="L15" s="15" t="s">
        <v>340</v>
      </c>
      <c r="M15" s="48" t="s">
        <v>9</v>
      </c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>
      <c r="B16" s="42" t="s">
        <v>382</v>
      </c>
      <c r="C16" s="32">
        <v>36833</v>
      </c>
      <c r="D16" s="1" t="s">
        <v>19</v>
      </c>
      <c r="E16" s="17">
        <v>80</v>
      </c>
      <c r="F16" s="17">
        <v>4</v>
      </c>
      <c r="G16" s="17">
        <v>2</v>
      </c>
      <c r="H16" s="17">
        <v>62</v>
      </c>
      <c r="I16" s="17">
        <v>314</v>
      </c>
      <c r="J16" s="71">
        <v>0.59022556390977443</v>
      </c>
      <c r="K16" s="17" t="s">
        <v>424</v>
      </c>
      <c r="L16" s="15" t="s">
        <v>199</v>
      </c>
      <c r="M16" s="48" t="s">
        <v>31</v>
      </c>
      <c r="P16" s="8"/>
      <c r="Q16" s="8"/>
      <c r="R16" s="8"/>
      <c r="S16" s="8"/>
      <c r="T16" s="8"/>
      <c r="U16" s="8"/>
      <c r="V16" s="8"/>
      <c r="W16" s="8"/>
      <c r="X16" s="8"/>
      <c r="Y16" s="8"/>
    </row>
    <row r="17" spans="2:25">
      <c r="B17" s="42" t="s">
        <v>155</v>
      </c>
      <c r="C17" s="115">
        <v>36025</v>
      </c>
      <c r="D17" s="1" t="s">
        <v>17</v>
      </c>
      <c r="E17" s="17">
        <v>110</v>
      </c>
      <c r="F17" s="17">
        <v>6</v>
      </c>
      <c r="G17" s="17">
        <v>19</v>
      </c>
      <c r="H17" s="17">
        <v>93</v>
      </c>
      <c r="I17" s="17">
        <v>340</v>
      </c>
      <c r="J17" s="71">
        <v>0.51593323216995446</v>
      </c>
      <c r="K17" s="17" t="s">
        <v>424</v>
      </c>
      <c r="L17" s="15" t="s">
        <v>227</v>
      </c>
      <c r="M17" s="48" t="s">
        <v>9</v>
      </c>
      <c r="P17" s="8"/>
      <c r="Q17" s="8"/>
      <c r="R17" s="8"/>
      <c r="S17" s="8"/>
      <c r="T17" s="8"/>
      <c r="U17" s="8"/>
      <c r="V17" s="8"/>
      <c r="W17" s="8"/>
      <c r="X17" s="8"/>
      <c r="Y17" s="8"/>
    </row>
    <row r="18" spans="2:25">
      <c r="B18" s="42" t="s">
        <v>388</v>
      </c>
      <c r="C18" s="32">
        <v>38456</v>
      </c>
      <c r="D18" s="1" t="s">
        <v>166</v>
      </c>
      <c r="E18" s="17"/>
      <c r="F18" s="17"/>
      <c r="G18" s="17"/>
      <c r="H18" s="17"/>
      <c r="I18" s="17"/>
      <c r="J18" s="71"/>
      <c r="K18" s="17" t="s">
        <v>424</v>
      </c>
      <c r="L18" s="15" t="s">
        <v>471</v>
      </c>
      <c r="M18" s="48" t="s">
        <v>9</v>
      </c>
      <c r="P18" s="8"/>
      <c r="Q18" s="8"/>
      <c r="R18" s="8"/>
      <c r="S18" s="8"/>
      <c r="T18" s="8"/>
      <c r="U18" s="8"/>
      <c r="V18" s="8"/>
      <c r="W18" s="8"/>
      <c r="X18" s="8"/>
      <c r="Y18" s="8"/>
    </row>
    <row r="19" spans="2:25">
      <c r="B19" s="103" t="s">
        <v>157</v>
      </c>
      <c r="C19" s="116">
        <v>36775</v>
      </c>
      <c r="D19" s="22" t="s">
        <v>20</v>
      </c>
      <c r="E19" s="17">
        <v>78</v>
      </c>
      <c r="F19" s="17">
        <v>2</v>
      </c>
      <c r="G19" s="17">
        <v>141</v>
      </c>
      <c r="H19" s="17">
        <v>4</v>
      </c>
      <c r="I19" s="17">
        <v>212</v>
      </c>
      <c r="J19" s="71">
        <v>0.4598698481561822</v>
      </c>
      <c r="K19" s="17" t="s">
        <v>424</v>
      </c>
      <c r="L19" s="15" t="s">
        <v>227</v>
      </c>
      <c r="M19" s="104" t="s">
        <v>10</v>
      </c>
      <c r="P19" s="8"/>
      <c r="Q19" s="8"/>
      <c r="R19" s="8"/>
      <c r="S19" s="8"/>
      <c r="T19" s="8"/>
      <c r="U19" s="8"/>
      <c r="V19" s="8"/>
      <c r="W19" s="8"/>
      <c r="X19" s="8"/>
      <c r="Y19" s="8"/>
    </row>
    <row r="20" spans="2:25">
      <c r="B20" s="42" t="s">
        <v>62</v>
      </c>
      <c r="C20" s="32">
        <v>37592</v>
      </c>
      <c r="D20" s="1" t="s">
        <v>17</v>
      </c>
      <c r="E20" s="17">
        <v>71</v>
      </c>
      <c r="F20" s="17">
        <v>3</v>
      </c>
      <c r="G20" s="17">
        <v>5</v>
      </c>
      <c r="H20" s="17">
        <v>65</v>
      </c>
      <c r="I20" s="17">
        <v>216</v>
      </c>
      <c r="J20" s="71">
        <v>0.53333333333333333</v>
      </c>
      <c r="K20" s="17" t="s">
        <v>424</v>
      </c>
      <c r="L20" s="15" t="s">
        <v>227</v>
      </c>
      <c r="M20" s="48" t="s">
        <v>9</v>
      </c>
      <c r="P20" s="8"/>
      <c r="Q20" s="8"/>
      <c r="R20" s="8"/>
      <c r="S20" s="8"/>
      <c r="T20" s="8"/>
      <c r="U20" s="8"/>
      <c r="V20" s="8"/>
      <c r="W20" s="8"/>
      <c r="X20" s="8"/>
      <c r="Y20" s="8"/>
    </row>
    <row r="21" spans="2:25">
      <c r="B21" s="42" t="s">
        <v>257</v>
      </c>
      <c r="C21" s="32">
        <v>34307</v>
      </c>
      <c r="D21" s="1" t="s">
        <v>290</v>
      </c>
      <c r="E21" s="17">
        <v>124</v>
      </c>
      <c r="F21" s="17">
        <v>1</v>
      </c>
      <c r="G21" s="17">
        <v>26</v>
      </c>
      <c r="H21" s="17">
        <v>122</v>
      </c>
      <c r="I21" s="17">
        <v>484</v>
      </c>
      <c r="J21" s="71">
        <v>0.59753086419753088</v>
      </c>
      <c r="K21" s="17" t="s">
        <v>429</v>
      </c>
      <c r="L21" s="15" t="s">
        <v>227</v>
      </c>
      <c r="M21" s="48" t="s">
        <v>25</v>
      </c>
      <c r="P21" s="8"/>
      <c r="Q21" s="8"/>
      <c r="R21" s="8"/>
      <c r="S21" s="8"/>
      <c r="T21" s="8"/>
      <c r="U21" s="8"/>
      <c r="V21" s="8"/>
      <c r="W21" s="8"/>
      <c r="X21" s="8"/>
      <c r="Y21" s="8"/>
    </row>
    <row r="22" spans="2:25">
      <c r="B22" s="42" t="s">
        <v>259</v>
      </c>
      <c r="C22" s="32">
        <v>38898</v>
      </c>
      <c r="D22" s="1" t="s">
        <v>166</v>
      </c>
      <c r="E22" s="17">
        <v>1</v>
      </c>
      <c r="F22" s="17">
        <v>0</v>
      </c>
      <c r="G22" s="17">
        <v>0</v>
      </c>
      <c r="H22" s="17">
        <v>0</v>
      </c>
      <c r="I22" s="17">
        <v>0</v>
      </c>
      <c r="J22" s="71">
        <v>0</v>
      </c>
      <c r="K22" s="17" t="s">
        <v>424</v>
      </c>
      <c r="L22" s="15" t="s">
        <v>227</v>
      </c>
      <c r="M22" s="48" t="s">
        <v>9</v>
      </c>
      <c r="P22" s="8"/>
      <c r="Q22" s="8"/>
      <c r="R22" s="8"/>
      <c r="S22" s="8"/>
      <c r="T22" s="8"/>
      <c r="U22" s="8"/>
      <c r="V22" s="8"/>
      <c r="W22" s="8"/>
      <c r="X22" s="8"/>
      <c r="Y22" s="8"/>
    </row>
    <row r="23" spans="2:25">
      <c r="B23" s="42" t="s">
        <v>80</v>
      </c>
      <c r="C23" s="32">
        <v>37097</v>
      </c>
      <c r="D23" s="1" t="s">
        <v>81</v>
      </c>
      <c r="E23" s="17">
        <v>87</v>
      </c>
      <c r="F23" s="17">
        <v>0</v>
      </c>
      <c r="G23" s="17">
        <v>7</v>
      </c>
      <c r="H23" s="17">
        <v>43</v>
      </c>
      <c r="I23" s="17">
        <v>161</v>
      </c>
      <c r="J23" s="71">
        <v>0.4820359281437126</v>
      </c>
      <c r="K23" s="17" t="s">
        <v>429</v>
      </c>
      <c r="L23" s="15" t="s">
        <v>227</v>
      </c>
      <c r="M23" s="48" t="s">
        <v>63</v>
      </c>
      <c r="P23" s="8"/>
      <c r="Q23" s="8"/>
      <c r="R23" s="8"/>
      <c r="S23" s="8"/>
      <c r="T23" s="8"/>
      <c r="U23" s="8"/>
      <c r="V23" s="8"/>
      <c r="W23" s="8"/>
      <c r="X23" s="8"/>
      <c r="Y23" s="8"/>
    </row>
    <row r="24" spans="2:25">
      <c r="B24" s="42" t="s">
        <v>258</v>
      </c>
      <c r="C24" s="32">
        <v>33939</v>
      </c>
      <c r="D24" s="1" t="s">
        <v>17</v>
      </c>
      <c r="E24" s="17">
        <v>146</v>
      </c>
      <c r="F24" s="17">
        <v>13</v>
      </c>
      <c r="G24" s="17">
        <v>139</v>
      </c>
      <c r="H24" s="17">
        <v>58</v>
      </c>
      <c r="I24" s="17">
        <v>509</v>
      </c>
      <c r="J24" s="71">
        <v>0.52366255144032925</v>
      </c>
      <c r="K24" s="17" t="s">
        <v>424</v>
      </c>
      <c r="L24" s="15" t="s">
        <v>227</v>
      </c>
      <c r="M24" s="48" t="s">
        <v>9</v>
      </c>
      <c r="P24" s="8"/>
      <c r="Q24" s="8"/>
      <c r="R24" s="8"/>
      <c r="S24" s="8"/>
      <c r="T24" s="8"/>
      <c r="U24" s="8"/>
      <c r="V24" s="8"/>
      <c r="W24" s="8"/>
      <c r="X24" s="8"/>
      <c r="Y24" s="8"/>
    </row>
    <row r="25" spans="2:25">
      <c r="B25" s="43" t="s">
        <v>387</v>
      </c>
      <c r="C25" s="50">
        <v>37414</v>
      </c>
      <c r="D25" s="51" t="s">
        <v>20</v>
      </c>
      <c r="E25" s="45">
        <v>69</v>
      </c>
      <c r="F25" s="45">
        <v>2</v>
      </c>
      <c r="G25" s="45">
        <v>26</v>
      </c>
      <c r="H25" s="45">
        <v>51</v>
      </c>
      <c r="I25" s="45">
        <v>237</v>
      </c>
      <c r="J25" s="77">
        <v>0.54109589041095896</v>
      </c>
      <c r="K25" s="45" t="s">
        <v>429</v>
      </c>
      <c r="L25" s="99" t="s">
        <v>472</v>
      </c>
      <c r="M25" s="54" t="s">
        <v>10</v>
      </c>
      <c r="P25" s="8"/>
      <c r="Q25" s="8"/>
      <c r="R25" s="8"/>
      <c r="S25" s="8"/>
      <c r="T25" s="8"/>
      <c r="U25" s="8"/>
      <c r="V25" s="8"/>
      <c r="W25" s="8"/>
      <c r="X25" s="8"/>
      <c r="Y25" s="8"/>
    </row>
    <row r="26" spans="2:25">
      <c r="B26" s="39"/>
      <c r="C26" s="6"/>
      <c r="D26" s="63"/>
      <c r="E26" s="84"/>
      <c r="F26" s="84"/>
      <c r="G26" s="84"/>
      <c r="H26" s="84"/>
      <c r="I26" s="84"/>
      <c r="J26" s="85"/>
      <c r="K26" s="85"/>
      <c r="L26" s="86"/>
      <c r="M26" s="80"/>
      <c r="P26" s="8"/>
      <c r="Q26" s="8"/>
      <c r="R26" s="8"/>
      <c r="S26" s="8"/>
      <c r="T26" s="8"/>
      <c r="U26" s="8"/>
      <c r="V26" s="8"/>
      <c r="W26" s="8"/>
      <c r="X26" s="8"/>
      <c r="Y26" s="8"/>
    </row>
    <row r="27" spans="2:25">
      <c r="B27" s="3" t="s">
        <v>173</v>
      </c>
      <c r="C27" s="6"/>
      <c r="D27" s="63"/>
      <c r="E27" s="6"/>
      <c r="F27" s="6"/>
      <c r="G27" s="6"/>
      <c r="H27" s="6"/>
      <c r="I27" s="6"/>
      <c r="J27" s="6"/>
      <c r="K27" s="6"/>
      <c r="L27" s="79"/>
      <c r="M27" s="75"/>
      <c r="P27" s="8"/>
      <c r="Q27" s="8"/>
      <c r="R27" s="8"/>
      <c r="S27" s="8"/>
      <c r="T27" s="8"/>
      <c r="U27" s="8"/>
      <c r="V27" s="8"/>
      <c r="W27" s="8"/>
      <c r="X27" s="8"/>
      <c r="Y27" s="8"/>
    </row>
    <row r="28" spans="2:25">
      <c r="B28" s="5" t="s">
        <v>8</v>
      </c>
      <c r="C28" s="31" t="s">
        <v>3</v>
      </c>
      <c r="D28" s="2" t="s">
        <v>6</v>
      </c>
      <c r="E28" s="9" t="s">
        <v>0</v>
      </c>
      <c r="F28" s="9" t="s">
        <v>26</v>
      </c>
      <c r="G28" s="9" t="s">
        <v>27</v>
      </c>
      <c r="H28" s="9" t="s">
        <v>1</v>
      </c>
      <c r="I28" s="9" t="s">
        <v>2</v>
      </c>
      <c r="J28" s="29" t="s">
        <v>28</v>
      </c>
      <c r="K28" s="27" t="s">
        <v>174</v>
      </c>
      <c r="L28" s="12" t="s">
        <v>175</v>
      </c>
      <c r="M28" s="41"/>
      <c r="P28" s="8"/>
      <c r="Q28" s="8"/>
      <c r="R28" s="8"/>
      <c r="S28" s="8"/>
      <c r="T28" s="8"/>
      <c r="U28" s="8"/>
      <c r="V28" s="8"/>
      <c r="W28" s="8"/>
      <c r="X28" s="8"/>
      <c r="Y28" s="8"/>
    </row>
    <row r="29" spans="2:25">
      <c r="B29" s="42" t="s">
        <v>257</v>
      </c>
      <c r="C29" s="32">
        <v>34307</v>
      </c>
      <c r="D29" s="1" t="s">
        <v>290</v>
      </c>
      <c r="E29" s="17">
        <v>112</v>
      </c>
      <c r="F29" s="17">
        <v>3</v>
      </c>
      <c r="G29" s="17">
        <v>13</v>
      </c>
      <c r="H29" s="17">
        <v>97</v>
      </c>
      <c r="I29" s="17">
        <v>497</v>
      </c>
      <c r="J29" s="71">
        <v>0.59699999999999998</v>
      </c>
      <c r="K29" s="28">
        <v>278</v>
      </c>
      <c r="L29" s="151" t="s">
        <v>295</v>
      </c>
      <c r="M29" s="48"/>
      <c r="P29" s="8"/>
      <c r="Q29" s="8"/>
      <c r="R29" s="8"/>
      <c r="S29" s="8"/>
      <c r="T29" s="8"/>
      <c r="U29" s="8"/>
      <c r="V29" s="8"/>
      <c r="W29" s="8"/>
      <c r="X29" s="8"/>
      <c r="Y29" s="8"/>
    </row>
    <row r="30" spans="2:25">
      <c r="B30" s="42" t="s">
        <v>258</v>
      </c>
      <c r="C30" s="32">
        <v>33939</v>
      </c>
      <c r="D30" s="1" t="s">
        <v>17</v>
      </c>
      <c r="E30" s="17">
        <v>95</v>
      </c>
      <c r="F30" s="17">
        <v>5</v>
      </c>
      <c r="G30" s="17">
        <v>52</v>
      </c>
      <c r="H30" s="17">
        <v>18</v>
      </c>
      <c r="I30" s="17">
        <v>262</v>
      </c>
      <c r="J30" s="71">
        <v>0.48199999999999998</v>
      </c>
      <c r="K30" s="28">
        <v>118.7</v>
      </c>
      <c r="L30" s="151" t="s">
        <v>176</v>
      </c>
      <c r="M30" s="48"/>
      <c r="P30" s="8"/>
      <c r="Q30" s="8"/>
      <c r="R30" s="8"/>
      <c r="S30" s="8"/>
      <c r="T30" s="8"/>
      <c r="U30" s="8"/>
      <c r="V30" s="8"/>
      <c r="W30" s="8"/>
      <c r="X30" s="8"/>
      <c r="Y30" s="8"/>
    </row>
    <row r="31" spans="2:25">
      <c r="B31" s="42" t="s">
        <v>387</v>
      </c>
      <c r="C31" s="32">
        <v>37414</v>
      </c>
      <c r="D31" s="1" t="s">
        <v>20</v>
      </c>
      <c r="E31" s="17">
        <v>14</v>
      </c>
      <c r="F31" s="17">
        <v>0</v>
      </c>
      <c r="G31" s="17">
        <v>2</v>
      </c>
      <c r="H31" s="17">
        <v>1</v>
      </c>
      <c r="I31" s="17">
        <v>23</v>
      </c>
      <c r="J31" s="71">
        <v>0.434</v>
      </c>
      <c r="K31" s="28">
        <v>14.7</v>
      </c>
      <c r="L31" s="151" t="s">
        <v>473</v>
      </c>
      <c r="M31" s="48"/>
      <c r="P31" s="8"/>
      <c r="Q31" s="8"/>
      <c r="R31" s="8"/>
      <c r="S31" s="8"/>
      <c r="T31" s="8"/>
      <c r="U31" s="8"/>
      <c r="V31" s="8"/>
      <c r="W31" s="8"/>
      <c r="X31" s="8"/>
      <c r="Y31" s="8"/>
    </row>
    <row r="32" spans="2:25">
      <c r="B32" s="42" t="s">
        <v>155</v>
      </c>
      <c r="C32" s="115">
        <v>36025</v>
      </c>
      <c r="D32" s="1" t="s">
        <v>17</v>
      </c>
      <c r="E32" s="17">
        <v>8</v>
      </c>
      <c r="F32" s="17">
        <v>0</v>
      </c>
      <c r="G32" s="17">
        <v>0</v>
      </c>
      <c r="H32" s="17">
        <v>4</v>
      </c>
      <c r="I32" s="17">
        <v>20</v>
      </c>
      <c r="J32" s="71">
        <v>0.42599999999999999</v>
      </c>
      <c r="K32" s="28">
        <v>7</v>
      </c>
      <c r="L32" s="151" t="s">
        <v>176</v>
      </c>
      <c r="M32" s="48"/>
      <c r="P32" s="8"/>
      <c r="Q32" s="8"/>
      <c r="R32" s="8"/>
      <c r="S32" s="8"/>
      <c r="T32" s="8"/>
      <c r="U32" s="8"/>
      <c r="V32" s="8"/>
      <c r="W32" s="8"/>
      <c r="X32" s="8"/>
      <c r="Y32" s="8"/>
    </row>
    <row r="33" spans="2:25">
      <c r="B33" s="42" t="s">
        <v>382</v>
      </c>
      <c r="C33" s="32">
        <v>36833</v>
      </c>
      <c r="D33" s="1" t="s">
        <v>19</v>
      </c>
      <c r="E33" s="17">
        <v>2</v>
      </c>
      <c r="F33" s="17">
        <v>0</v>
      </c>
      <c r="G33" s="17">
        <v>0</v>
      </c>
      <c r="H33" s="17">
        <v>2</v>
      </c>
      <c r="I33" s="17">
        <v>4</v>
      </c>
      <c r="J33" s="71">
        <v>0.33300000000000002</v>
      </c>
      <c r="K33" s="28">
        <v>4</v>
      </c>
      <c r="L33" s="151" t="s">
        <v>202</v>
      </c>
      <c r="M33" s="48"/>
      <c r="P33" s="8"/>
      <c r="Q33" s="8"/>
      <c r="R33" s="8"/>
      <c r="S33" s="8"/>
      <c r="T33" s="8"/>
      <c r="U33" s="8"/>
      <c r="V33" s="8"/>
      <c r="W33" s="8"/>
      <c r="X33" s="8"/>
      <c r="Y33" s="8"/>
    </row>
    <row r="34" spans="2:25">
      <c r="B34" s="42" t="s">
        <v>80</v>
      </c>
      <c r="C34" s="32">
        <v>37097</v>
      </c>
      <c r="D34" s="1" t="s">
        <v>81</v>
      </c>
      <c r="E34" s="17">
        <v>3</v>
      </c>
      <c r="F34" s="17">
        <v>0</v>
      </c>
      <c r="G34" s="17">
        <v>0</v>
      </c>
      <c r="H34" s="17">
        <v>0</v>
      </c>
      <c r="I34" s="17">
        <v>2</v>
      </c>
      <c r="J34" s="71">
        <v>0.4</v>
      </c>
      <c r="K34" s="28">
        <v>1.7</v>
      </c>
      <c r="L34" s="151" t="s">
        <v>294</v>
      </c>
      <c r="M34" s="48"/>
      <c r="P34" s="8"/>
      <c r="Q34" s="8"/>
      <c r="R34" s="8"/>
      <c r="S34" s="8"/>
      <c r="T34" s="8"/>
      <c r="U34" s="8"/>
      <c r="V34" s="8"/>
      <c r="W34" s="8"/>
      <c r="X34" s="8"/>
      <c r="Y34" s="8"/>
    </row>
    <row r="35" spans="2:25">
      <c r="B35" s="42" t="s">
        <v>251</v>
      </c>
      <c r="C35" s="32">
        <v>37860</v>
      </c>
      <c r="D35" s="1" t="s">
        <v>278</v>
      </c>
      <c r="E35" s="17">
        <v>1</v>
      </c>
      <c r="F35" s="17">
        <v>0</v>
      </c>
      <c r="G35" s="17">
        <v>0</v>
      </c>
      <c r="H35" s="17">
        <v>1</v>
      </c>
      <c r="I35" s="17">
        <v>1</v>
      </c>
      <c r="J35" s="71">
        <v>0.5</v>
      </c>
      <c r="K35" s="28">
        <v>0.7</v>
      </c>
      <c r="L35" s="151" t="s">
        <v>180</v>
      </c>
      <c r="M35" s="48"/>
      <c r="P35" s="8"/>
      <c r="Q35" s="8"/>
      <c r="R35" s="8"/>
      <c r="S35" s="8"/>
      <c r="T35" s="8"/>
      <c r="U35" s="8"/>
      <c r="V35" s="8"/>
      <c r="W35" s="8"/>
      <c r="X35" s="8"/>
      <c r="Y35" s="8"/>
    </row>
    <row r="36" spans="2:25">
      <c r="B36" s="39"/>
      <c r="C36" s="6"/>
      <c r="D36" s="39"/>
      <c r="E36" s="6"/>
      <c r="F36" s="6"/>
      <c r="G36" s="6"/>
      <c r="H36" s="6"/>
      <c r="I36" s="6"/>
      <c r="J36" s="6"/>
      <c r="K36" s="6"/>
      <c r="L36" s="39"/>
      <c r="M36" s="39"/>
      <c r="P36" s="8"/>
      <c r="Q36" s="8"/>
      <c r="R36" s="8"/>
      <c r="S36" s="8"/>
      <c r="T36" s="8"/>
      <c r="U36" s="8"/>
      <c r="V36" s="8"/>
      <c r="W36" s="8"/>
      <c r="X36" s="8"/>
      <c r="Y36" s="8"/>
    </row>
    <row r="37" spans="2:25">
      <c r="D37" s="8"/>
      <c r="L37" s="8"/>
      <c r="M37" s="8"/>
      <c r="P37" s="8"/>
      <c r="Q37" s="8"/>
      <c r="R37" s="8"/>
      <c r="S37" s="8"/>
      <c r="T37" s="8"/>
      <c r="U37" s="8"/>
      <c r="V37" s="8"/>
      <c r="W37" s="8"/>
      <c r="X37" s="8"/>
      <c r="Y37" s="8"/>
    </row>
    <row r="38" spans="2:25">
      <c r="D38" s="8"/>
      <c r="L38" s="8"/>
      <c r="M38" s="8"/>
      <c r="P38" s="8"/>
      <c r="Q38" s="8"/>
      <c r="R38" s="8"/>
      <c r="S38" s="8"/>
      <c r="T38" s="8"/>
      <c r="U38" s="8"/>
      <c r="V38" s="8"/>
      <c r="W38" s="8"/>
      <c r="X38" s="8"/>
      <c r="Y38" s="8"/>
    </row>
    <row r="39" spans="2:25">
      <c r="D39" s="8"/>
      <c r="L39" s="8"/>
      <c r="M39" s="8"/>
      <c r="P39" s="8"/>
      <c r="Q39" s="8"/>
      <c r="R39" s="8"/>
      <c r="S39" s="8"/>
      <c r="T39" s="8"/>
      <c r="U39" s="8"/>
      <c r="V39" s="8"/>
      <c r="W39" s="8"/>
      <c r="X39" s="8"/>
      <c r="Y39" s="8"/>
    </row>
    <row r="40" spans="2:25">
      <c r="D40" s="8"/>
      <c r="L40" s="8"/>
      <c r="M40" s="8"/>
      <c r="P40" s="8"/>
      <c r="Q40" s="8"/>
      <c r="R40" s="8"/>
      <c r="S40" s="8"/>
      <c r="T40" s="8"/>
      <c r="U40" s="8"/>
      <c r="V40" s="8"/>
      <c r="W40" s="8"/>
      <c r="X40" s="8"/>
      <c r="Y40" s="8"/>
    </row>
    <row r="41" spans="2:25">
      <c r="D41" s="8"/>
      <c r="L41" s="8"/>
      <c r="M41" s="8"/>
      <c r="P41" s="8"/>
      <c r="Q41" s="8"/>
      <c r="R41" s="8"/>
      <c r="S41" s="8"/>
      <c r="T41" s="8"/>
      <c r="U41" s="8"/>
      <c r="V41" s="8"/>
      <c r="W41" s="8"/>
      <c r="X41" s="8"/>
      <c r="Y41" s="8"/>
    </row>
    <row r="42" spans="2:25">
      <c r="D42" s="8"/>
      <c r="L42" s="8"/>
      <c r="M42" s="8"/>
      <c r="P42" s="8"/>
      <c r="Q42" s="8"/>
      <c r="R42" s="8"/>
      <c r="S42" s="8"/>
      <c r="T42" s="8"/>
      <c r="U42" s="8"/>
      <c r="V42" s="8"/>
      <c r="W42" s="8"/>
      <c r="X42" s="8"/>
      <c r="Y42" s="8"/>
    </row>
    <row r="43" spans="2:25">
      <c r="D43" s="8"/>
      <c r="L43" s="8"/>
      <c r="M43" s="8"/>
      <c r="P43" s="8"/>
      <c r="Q43" s="8"/>
      <c r="R43" s="8"/>
      <c r="S43" s="8"/>
      <c r="T43" s="8"/>
      <c r="U43" s="8"/>
      <c r="V43" s="8"/>
      <c r="W43" s="8"/>
      <c r="X43" s="8"/>
      <c r="Y43" s="8"/>
    </row>
    <row r="44" spans="2:25">
      <c r="D44" s="8"/>
      <c r="L44" s="8"/>
      <c r="M44" s="8"/>
      <c r="P44" s="8"/>
      <c r="Q44" s="8"/>
      <c r="R44" s="8"/>
      <c r="S44" s="8"/>
      <c r="T44" s="8"/>
      <c r="U44" s="8"/>
      <c r="V44" s="8"/>
      <c r="W44" s="8"/>
      <c r="X44" s="8"/>
      <c r="Y44" s="8"/>
    </row>
    <row r="45" spans="2:25">
      <c r="D45" s="8"/>
      <c r="L45" s="8"/>
      <c r="M45" s="8"/>
      <c r="P45" s="8"/>
      <c r="Q45" s="8"/>
      <c r="R45" s="8"/>
      <c r="S45" s="8"/>
      <c r="T45" s="8"/>
      <c r="U45" s="8"/>
      <c r="V45" s="8"/>
      <c r="W45" s="8"/>
      <c r="X45" s="8"/>
      <c r="Y45" s="8"/>
    </row>
    <row r="46" spans="2:25">
      <c r="D46" s="8"/>
      <c r="L46" s="8"/>
      <c r="M46" s="8"/>
      <c r="P46" s="8"/>
      <c r="Q46" s="8"/>
      <c r="R46" s="8"/>
      <c r="S46" s="8"/>
      <c r="T46" s="8"/>
      <c r="U46" s="8"/>
      <c r="V46" s="8"/>
      <c r="W46" s="8"/>
      <c r="X46" s="8"/>
      <c r="Y46" s="8"/>
    </row>
    <row r="47" spans="2:25">
      <c r="D47" s="8"/>
      <c r="L47" s="8"/>
      <c r="M47" s="8"/>
      <c r="P47" s="8"/>
      <c r="Q47" s="8"/>
      <c r="R47" s="8"/>
      <c r="S47" s="8"/>
      <c r="T47" s="8"/>
      <c r="U47" s="8"/>
      <c r="V47" s="8"/>
      <c r="W47" s="8"/>
      <c r="X47" s="8"/>
      <c r="Y47" s="8"/>
    </row>
    <row r="48" spans="2:25">
      <c r="D48" s="8"/>
      <c r="L48" s="8"/>
      <c r="M48" s="8"/>
      <c r="P48" s="8"/>
      <c r="Q48" s="8"/>
      <c r="R48" s="8"/>
      <c r="S48" s="8"/>
      <c r="T48" s="8"/>
      <c r="U48" s="8"/>
      <c r="V48" s="8"/>
      <c r="W48" s="8"/>
      <c r="X48" s="8"/>
      <c r="Y48" s="8"/>
    </row>
    <row r="49" spans="4:25">
      <c r="D49" s="8"/>
      <c r="L49" s="8"/>
      <c r="M49" s="8"/>
      <c r="P49" s="8"/>
      <c r="Q49" s="8"/>
      <c r="R49" s="8"/>
      <c r="S49" s="8"/>
      <c r="T49" s="8"/>
      <c r="U49" s="8"/>
      <c r="V49" s="8"/>
      <c r="W49" s="8"/>
      <c r="X49" s="8"/>
      <c r="Y49" s="8"/>
    </row>
    <row r="50" spans="4:25">
      <c r="D50" s="8"/>
      <c r="L50" s="8"/>
      <c r="M50" s="8"/>
      <c r="P50" s="8"/>
      <c r="Q50" s="8"/>
      <c r="R50" s="8"/>
      <c r="S50" s="8"/>
      <c r="T50" s="8"/>
      <c r="U50" s="8"/>
      <c r="V50" s="8"/>
      <c r="W50" s="8"/>
      <c r="X50" s="8"/>
      <c r="Y50" s="8"/>
    </row>
    <row r="51" spans="4:25">
      <c r="D51" s="8"/>
      <c r="L51" s="8"/>
      <c r="M51" s="8"/>
      <c r="P51" s="8"/>
      <c r="Q51" s="8"/>
      <c r="R51" s="8"/>
      <c r="S51" s="8"/>
      <c r="T51" s="8"/>
      <c r="U51" s="8"/>
      <c r="V51" s="8"/>
      <c r="W51" s="8"/>
      <c r="X51" s="8"/>
      <c r="Y51" s="8"/>
    </row>
    <row r="52" spans="4:25">
      <c r="D52" s="8"/>
      <c r="L52" s="8"/>
      <c r="M52" s="8"/>
      <c r="P52" s="8"/>
      <c r="Q52" s="8"/>
      <c r="R52" s="8"/>
      <c r="S52" s="8"/>
      <c r="T52" s="8"/>
      <c r="U52" s="8"/>
      <c r="V52" s="8"/>
      <c r="W52" s="8"/>
      <c r="X52" s="8"/>
      <c r="Y52" s="8"/>
    </row>
    <row r="53" spans="4:25">
      <c r="D53" s="8"/>
      <c r="L53" s="8"/>
      <c r="M53" s="8"/>
      <c r="P53" s="8"/>
      <c r="Q53" s="8"/>
      <c r="R53" s="8"/>
      <c r="S53" s="8"/>
      <c r="T53" s="8"/>
      <c r="U53" s="8"/>
      <c r="V53" s="8"/>
      <c r="W53" s="8"/>
      <c r="X53" s="8"/>
      <c r="Y53" s="8"/>
    </row>
    <row r="54" spans="4:25">
      <c r="D54" s="8"/>
      <c r="L54" s="8"/>
      <c r="M54" s="8"/>
      <c r="P54" s="8"/>
      <c r="Q54" s="8"/>
      <c r="R54" s="8"/>
      <c r="S54" s="8"/>
      <c r="T54" s="8"/>
      <c r="U54" s="8"/>
      <c r="V54" s="8"/>
      <c r="W54" s="8"/>
      <c r="X54" s="8"/>
      <c r="Y54" s="8"/>
    </row>
    <row r="55" spans="4:25">
      <c r="D55" s="8"/>
      <c r="L55" s="8"/>
      <c r="M55" s="8"/>
    </row>
    <row r="56" spans="4:25">
      <c r="D56" s="8"/>
      <c r="L56" s="8"/>
      <c r="M56" s="8"/>
    </row>
    <row r="57" spans="4:25">
      <c r="D57" s="8"/>
      <c r="L57" s="8"/>
      <c r="M57" s="8"/>
    </row>
    <row r="58" spans="4:25">
      <c r="D58" s="8"/>
      <c r="L58" s="8"/>
      <c r="M58" s="8"/>
    </row>
    <row r="59" spans="4:25">
      <c r="D59" s="8"/>
      <c r="L59" s="8"/>
      <c r="M59" s="8"/>
    </row>
  </sheetData>
  <sortState xmlns:xlrd2="http://schemas.microsoft.com/office/spreadsheetml/2017/richdata2" ref="B29:M35">
    <sortCondition descending="1" ref="K29:K35"/>
  </sortState>
  <pageMargins left="0.7" right="0.7" top="0.75" bottom="0.75" header="0.3" footer="0.3"/>
  <pageSetup paperSize="9" orientation="portrait" horizontalDpi="4294967293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12</vt:i4>
      </vt:variant>
    </vt:vector>
  </HeadingPairs>
  <TitlesOfParts>
    <vt:vector size="12" baseType="lpstr">
      <vt:lpstr>MYP 2024</vt:lpstr>
      <vt:lpstr>JoMa 2</vt:lpstr>
      <vt:lpstr>Kiri 2020</vt:lpstr>
      <vt:lpstr>Lohi</vt:lpstr>
      <vt:lpstr>KaMa</vt:lpstr>
      <vt:lpstr>Ura</vt:lpstr>
      <vt:lpstr>KPL 2</vt:lpstr>
      <vt:lpstr>Lippo Jun</vt:lpstr>
      <vt:lpstr>PuPe</vt:lpstr>
      <vt:lpstr>SMJ</vt:lpstr>
      <vt:lpstr>SiKi</vt:lpstr>
      <vt:lpstr>YK</vt:lpstr>
    </vt:vector>
  </TitlesOfParts>
  <Company>Pee-Mediat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Arto Ojaniemi</dc:creator>
  <cp:lastModifiedBy>Martti Ruuska</cp:lastModifiedBy>
  <cp:lastPrinted>2011-02-25T09:15:15Z</cp:lastPrinted>
  <dcterms:created xsi:type="dcterms:W3CDTF">2000-09-25T22:23:29Z</dcterms:created>
  <dcterms:modified xsi:type="dcterms:W3CDTF">2024-05-29T08:19:57Z</dcterms:modified>
</cp:coreProperties>
</file>