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42" i="3" l="1"/>
  <c r="O42" i="3"/>
  <c r="Q42" i="3" s="1"/>
  <c r="N42" i="3"/>
  <c r="W35" i="3"/>
  <c r="V35" i="3"/>
  <c r="U35" i="3"/>
  <c r="S35" i="3"/>
  <c r="R35" i="3"/>
  <c r="P35" i="3"/>
  <c r="G41" i="3" s="1"/>
  <c r="O35" i="3"/>
  <c r="F41" i="3" s="1"/>
  <c r="N35" i="3"/>
  <c r="E41" i="3" s="1"/>
  <c r="L35" i="3"/>
  <c r="G39" i="3" s="1"/>
  <c r="K35" i="3"/>
  <c r="F39" i="3" s="1"/>
  <c r="H39" i="3" s="1"/>
  <c r="J35" i="3"/>
  <c r="E39" i="3" s="1"/>
  <c r="G35" i="3"/>
  <c r="G38" i="3" s="1"/>
  <c r="G42" i="3" s="1"/>
  <c r="F35" i="3"/>
  <c r="F38" i="3" s="1"/>
  <c r="E35" i="3"/>
  <c r="E38" i="3" s="1"/>
  <c r="E42" i="3" s="1"/>
  <c r="H34" i="3"/>
  <c r="M33" i="3"/>
  <c r="H33" i="3"/>
  <c r="M32" i="3"/>
  <c r="H32" i="3"/>
  <c r="Q31" i="3"/>
  <c r="H31" i="3"/>
  <c r="M30" i="3"/>
  <c r="H30" i="3"/>
  <c r="M29" i="3"/>
  <c r="H29" i="3"/>
  <c r="M28" i="3"/>
  <c r="H28" i="3"/>
  <c r="Q26" i="3"/>
  <c r="P22" i="3"/>
  <c r="O22" i="3"/>
  <c r="Q22" i="3" s="1"/>
  <c r="N22" i="3"/>
  <c r="Q19" i="3"/>
  <c r="Q18" i="3"/>
  <c r="W15" i="3"/>
  <c r="V15" i="3"/>
  <c r="U15" i="3"/>
  <c r="S15" i="3"/>
  <c r="R15" i="3"/>
  <c r="P15" i="3"/>
  <c r="G21" i="3" s="1"/>
  <c r="O15" i="3"/>
  <c r="F21" i="3" s="1"/>
  <c r="N15" i="3"/>
  <c r="E21" i="3" s="1"/>
  <c r="L15" i="3"/>
  <c r="G19" i="3" s="1"/>
  <c r="K15" i="3"/>
  <c r="F19" i="3" s="1"/>
  <c r="J15" i="3"/>
  <c r="E19" i="3" s="1"/>
  <c r="G15" i="3"/>
  <c r="G18" i="3" s="1"/>
  <c r="F15" i="3"/>
  <c r="F18" i="3" s="1"/>
  <c r="F22" i="3" s="1"/>
  <c r="E15" i="3"/>
  <c r="E18" i="3" s="1"/>
  <c r="Q14" i="3"/>
  <c r="H14" i="3"/>
  <c r="H13" i="3"/>
  <c r="M12" i="3"/>
  <c r="H12" i="3"/>
  <c r="M11" i="3"/>
  <c r="H11" i="3"/>
  <c r="M10" i="3"/>
  <c r="H10" i="3"/>
  <c r="H9" i="3"/>
  <c r="M8" i="3"/>
  <c r="H8" i="3"/>
  <c r="H7" i="3"/>
  <c r="H6" i="3"/>
  <c r="H22" i="3" l="1"/>
  <c r="E22" i="3"/>
  <c r="G22" i="3"/>
  <c r="H19" i="3"/>
  <c r="F42" i="3"/>
  <c r="H42" i="3" s="1"/>
  <c r="H38" i="3"/>
  <c r="H41" i="3"/>
  <c r="H15" i="3"/>
  <c r="H18" i="3" s="1"/>
  <c r="M15" i="3"/>
  <c r="Q15" i="3"/>
  <c r="H21" i="3" s="1"/>
  <c r="H35" i="3"/>
  <c r="M35" i="3"/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M19" i="2" s="1"/>
  <c r="K19" i="2"/>
  <c r="I19" i="2"/>
  <c r="O19" i="2" s="1"/>
  <c r="O17" i="2"/>
  <c r="O18" i="2"/>
  <c r="N18" i="2"/>
  <c r="N17" i="2"/>
  <c r="M18" i="2"/>
  <c r="M17" i="2"/>
  <c r="F19" i="2"/>
  <c r="L17" i="2"/>
  <c r="L18" i="2"/>
  <c r="N19" i="2" l="1"/>
  <c r="L19" i="2"/>
  <c r="AB14" i="1" l="1"/>
  <c r="AA14" i="1"/>
  <c r="Z14" i="1"/>
  <c r="Y14" i="1"/>
  <c r="X14" i="1"/>
  <c r="W14" i="1"/>
</calcChain>
</file>

<file path=xl/sharedStrings.xml><?xml version="1.0" encoding="utf-8"?>
<sst xmlns="http://schemas.openxmlformats.org/spreadsheetml/2006/main" count="374" uniqueCount="142">
  <si>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</si>
  <si>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</si>
  <si>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</si>
  <si>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</si>
  <si>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</si>
  <si>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</si>
  <si>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</si>
  <si>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</si>
  <si>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</si>
  <si>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</si>
  <si>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</si>
  <si>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</si>
  <si>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</si>
  <si>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</si>
  <si>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</si>
  <si>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</si>
  <si>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</si>
  <si>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</si>
  <si>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</si>
  <si>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</si>
  <si>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</si>
  <si>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</si>
  <si>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</si>
  <si>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</si>
  <si>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</si>
  <si>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</si>
  <si>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</si>
  <si>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</si>
  <si>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</si>
  <si>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</si>
  <si>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</si>
  <si>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</si>
  <si>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Risto Ojanperä</t>
  </si>
  <si>
    <t>7.</t>
  </si>
  <si>
    <t>SMJ</t>
  </si>
  <si>
    <t>11.</t>
  </si>
  <si>
    <t>3.</t>
  </si>
  <si>
    <t>VM</t>
  </si>
  <si>
    <t>ykköspesis</t>
  </si>
  <si>
    <t>9.</t>
  </si>
  <si>
    <t>NJ</t>
  </si>
  <si>
    <t>RPL</t>
  </si>
  <si>
    <t>12.</t>
  </si>
  <si>
    <t>KuKu</t>
  </si>
  <si>
    <t>ykkössarja</t>
  </si>
  <si>
    <t>Seurat</t>
  </si>
  <si>
    <t>SMJ = Seinäjoen Maila-Jussit  (1932)</t>
  </si>
  <si>
    <t>KuKu = Kuortaneen Kunto  (1921)</t>
  </si>
  <si>
    <t>RPL = Riihimäen Pallonlyöjät  (1924)</t>
  </si>
  <si>
    <t>NJ = Nurmon Jymy  (1925)</t>
  </si>
  <si>
    <t>VM = Vaasan Maila  (1933)</t>
  </si>
  <si>
    <t>8.1.1965   Alajärvi</t>
  </si>
  <si>
    <t>LoKV</t>
  </si>
  <si>
    <t>1.</t>
  </si>
  <si>
    <t>LoKV = Lohjan Kisa-Veikot  (1950)</t>
  </si>
  <si>
    <t>suomensarja</t>
  </si>
  <si>
    <t>6.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</si>
  <si>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</si>
  <si>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</si>
  <si>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</si>
  <si>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</si>
  <si>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</si>
  <si>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</si>
  <si>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</si>
  <si>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8.</t>
  </si>
  <si>
    <t xml:space="preserve"> MYP,  28  ottelua</t>
  </si>
  <si>
    <t>AA</t>
  </si>
  <si>
    <t>10.</t>
  </si>
  <si>
    <t>KoU</t>
  </si>
  <si>
    <t>ViVe</t>
  </si>
  <si>
    <t>2.</t>
  </si>
  <si>
    <t xml:space="preserve">PLAY OFF </t>
  </si>
  <si>
    <t>SARJAT</t>
  </si>
  <si>
    <t>Puolivälierät</t>
  </si>
  <si>
    <t>3 - 0</t>
  </si>
  <si>
    <t>Välierät</t>
  </si>
  <si>
    <t>2 - 1</t>
  </si>
  <si>
    <t>Finaalit</t>
  </si>
  <si>
    <t>1 - 0</t>
  </si>
  <si>
    <t>NSU</t>
  </si>
  <si>
    <t xml:space="preserve"> NYP,  24  ottelua</t>
  </si>
  <si>
    <t xml:space="preserve"> NYP,  22  ottelua</t>
  </si>
  <si>
    <t>PeTo</t>
  </si>
  <si>
    <t>5.</t>
  </si>
  <si>
    <t>PeTo-Jussit</t>
  </si>
  <si>
    <t>4.</t>
  </si>
  <si>
    <t>Pesäkarhut</t>
  </si>
  <si>
    <t>PLAY OFF</t>
  </si>
  <si>
    <t>2 - 2</t>
  </si>
  <si>
    <t>0 - 2</t>
  </si>
  <si>
    <t>Seurat:</t>
  </si>
  <si>
    <t>AA = Alajärven Ankkurit  (1944)</t>
  </si>
  <si>
    <t>PeTo = Peräseinäjoen Toive  (1927)</t>
  </si>
  <si>
    <t>KoU  = Koskenkorvan Urheilijat  (1945)</t>
  </si>
  <si>
    <t>PeTo-Jussit = PeTo-Jussit, Seinäjoki  (2004)</t>
  </si>
  <si>
    <t>ViVe = Vimpelin Veto  (1934)</t>
  </si>
  <si>
    <t>Pesäkarhut = Pesäkarhut, Pori  (1985)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</si>
  <si>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</si>
  <si>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</si>
  <si>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</si>
  <si>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</si>
  <si>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</si>
  <si>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</si>
  <si>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  PuPe</t>
  </si>
  <si>
    <t xml:space="preserve"> 2-4  KiPe</t>
  </si>
  <si>
    <t xml:space="preserve"> 2-1  PattU</t>
  </si>
  <si>
    <t xml:space="preserve"> Jatkosarja</t>
  </si>
  <si>
    <t xml:space="preserve"> 3-0  KoU</t>
  </si>
  <si>
    <t xml:space="preserve"> 3-1  SoJy</t>
  </si>
  <si>
    <t xml:space="preserve"> 3-1  KPL</t>
  </si>
  <si>
    <t xml:space="preserve"> 3-0  JymyJussit</t>
  </si>
  <si>
    <t xml:space="preserve"> 3-2  PattU</t>
  </si>
  <si>
    <t>Pronssi</t>
  </si>
  <si>
    <t xml:space="preserve"> 3-1  Kiri</t>
  </si>
  <si>
    <t xml:space="preserve"> 1-3  Lippo</t>
  </si>
  <si>
    <t xml:space="preserve"> 2-1  SiiPe</t>
  </si>
  <si>
    <t xml:space="preserve"> 0-3  Pesäkarhut</t>
  </si>
  <si>
    <t>Kiri</t>
  </si>
  <si>
    <t xml:space="preserve"> 3-0  Pesä Ysit</t>
  </si>
  <si>
    <t xml:space="preserve"> 3-0  PattU</t>
  </si>
  <si>
    <t xml:space="preserve"> 2-3  Pesäkarhut</t>
  </si>
  <si>
    <t xml:space="preserve"> 0-3  Kirittäret</t>
  </si>
  <si>
    <t xml:space="preserve"> 0-1  Pesäkarhut</t>
  </si>
  <si>
    <t xml:space="preserve"> 3-0  Pesäkarhut</t>
  </si>
  <si>
    <t>1 - 1</t>
  </si>
  <si>
    <t>Kiri = Jyväskylän Kiri  (1930)</t>
  </si>
  <si>
    <t xml:space="preserve"> Vuoden pelinjohtaja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</si>
  <si>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</si>
  <si>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</si>
  <si>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</si>
  <si>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</si>
  <si>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</si>
  <si>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</si>
  <si>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</si>
  <si>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</si>
  <si>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</si>
  <si>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</si>
  <si>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</si>
  <si>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</si>
  <si>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</si>
  <si>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14.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</si>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</sst>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8" fillId="7" borderId="3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 applyAlignment="1"/>
    <xf numFmtId="0" fontId="8" fillId="7" borderId="3" xfId="0" applyFont="1" applyFill="1" applyBorder="1" applyAlignment="1">
      <alignment horizontal="left"/>
    </xf>
    <xf numFmtId="0" fontId="8" fillId="7" borderId="3" xfId="0" applyFont="1" applyFill="1" applyBorder="1" applyAlignment="1"/>
    <xf numFmtId="0" fontId="8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165" fontId="3" fillId="5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2" xfId="0" applyFont="1" applyFill="1" applyBorder="1" applyAlignment="1"/>
    <xf numFmtId="0" fontId="4" fillId="2" borderId="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1" customWidth="1"/>
    <col min="16" max="20" width="5.7109375" style="66" customWidth="1"/>
    <col min="21" max="21" width="8.7109375" style="66" customWidth="1"/>
    <col min="22" max="22" width="0.7109375" style="31" customWidth="1"/>
    <col min="23" max="27" width="5.7109375" style="66" customWidth="1"/>
    <col min="28" max="28" width="8.7109375" style="66" customWidth="1"/>
    <col min="29" max="29" width="0.7109375" style="31" customWidth="1"/>
    <col min="30" max="35" width="5.7109375" style="6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7"/>
      <c r="W2" s="22" t="s">
        <v>15</v>
      </c>
      <c r="X2" s="14"/>
      <c r="Y2" s="14"/>
      <c r="Z2" s="14"/>
      <c r="AA2" s="14"/>
      <c r="AB2" s="14"/>
      <c r="AC2" s="87"/>
      <c r="AD2" s="22" t="s">
        <v>97</v>
      </c>
      <c r="AE2" s="14"/>
      <c r="AF2" s="14"/>
      <c r="AG2" s="20"/>
      <c r="AH2" s="14" t="s">
        <v>127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130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1984</v>
      </c>
      <c r="C4" s="25" t="s">
        <v>42</v>
      </c>
      <c r="D4" s="26" t="s">
        <v>43</v>
      </c>
      <c r="E4" s="25"/>
      <c r="F4" s="27" t="s">
        <v>44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9"/>
      <c r="X4" s="39"/>
      <c r="Y4" s="39"/>
      <c r="Z4" s="39"/>
      <c r="AA4" s="39"/>
      <c r="AB4" s="60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1985</v>
      </c>
      <c r="C5" s="32"/>
      <c r="D5" s="35"/>
      <c r="E5" s="32"/>
      <c r="F5" s="2"/>
      <c r="G5" s="33"/>
      <c r="H5" s="32"/>
      <c r="I5" s="32"/>
      <c r="J5" s="32"/>
      <c r="K5" s="32"/>
      <c r="L5" s="32"/>
      <c r="M5" s="32"/>
      <c r="N5" s="36"/>
      <c r="O5" s="24"/>
      <c r="P5" s="32"/>
      <c r="Q5" s="32"/>
      <c r="R5" s="32"/>
      <c r="S5" s="32"/>
      <c r="T5" s="32"/>
      <c r="U5" s="32"/>
      <c r="V5" s="24"/>
      <c r="W5" s="39"/>
      <c r="X5" s="39"/>
      <c r="Y5" s="39"/>
      <c r="Z5" s="39"/>
      <c r="AA5" s="39"/>
      <c r="AB5" s="60"/>
      <c r="AC5" s="24"/>
      <c r="AD5" s="32"/>
      <c r="AE5" s="2"/>
      <c r="AF5" s="2"/>
      <c r="AG5" s="32"/>
      <c r="AH5" s="32"/>
      <c r="AI5" s="32"/>
      <c r="AJ5" s="9"/>
    </row>
    <row r="6" spans="1:36" s="23" customFormat="1" ht="15" customHeight="1" x14ac:dyDescent="0.2">
      <c r="A6" s="9"/>
      <c r="B6" s="68">
        <v>1986</v>
      </c>
      <c r="C6" s="68" t="s">
        <v>56</v>
      </c>
      <c r="D6" s="69" t="s">
        <v>43</v>
      </c>
      <c r="E6" s="68"/>
      <c r="F6" s="72" t="s">
        <v>55</v>
      </c>
      <c r="G6" s="70"/>
      <c r="H6" s="68"/>
      <c r="I6" s="68"/>
      <c r="J6" s="68"/>
      <c r="K6" s="68"/>
      <c r="L6" s="68"/>
      <c r="M6" s="68"/>
      <c r="N6" s="71"/>
      <c r="O6" s="24"/>
      <c r="P6" s="32"/>
      <c r="Q6" s="32"/>
      <c r="R6" s="32"/>
      <c r="S6" s="32"/>
      <c r="T6" s="32"/>
      <c r="U6" s="32"/>
      <c r="V6" s="24"/>
      <c r="W6" s="39"/>
      <c r="X6" s="39"/>
      <c r="Y6" s="39"/>
      <c r="Z6" s="39"/>
      <c r="AA6" s="39"/>
      <c r="AB6" s="60"/>
      <c r="AC6" s="24"/>
      <c r="AD6" s="32"/>
      <c r="AE6" s="2"/>
      <c r="AF6" s="2"/>
      <c r="AG6" s="32"/>
      <c r="AH6" s="32"/>
      <c r="AI6" s="32"/>
      <c r="AJ6" s="9"/>
    </row>
    <row r="7" spans="1:36" s="23" customFormat="1" ht="15" customHeight="1" x14ac:dyDescent="0.25">
      <c r="A7" s="9"/>
      <c r="B7" s="68">
        <v>1987</v>
      </c>
      <c r="C7" s="68" t="s">
        <v>53</v>
      </c>
      <c r="D7" s="69" t="s">
        <v>52</v>
      </c>
      <c r="E7" s="68"/>
      <c r="F7" s="72" t="s">
        <v>55</v>
      </c>
      <c r="G7" s="70"/>
      <c r="H7" s="68"/>
      <c r="I7" s="68"/>
      <c r="J7" s="68"/>
      <c r="K7" s="68"/>
      <c r="L7" s="68"/>
      <c r="M7" s="68"/>
      <c r="N7" s="71"/>
      <c r="O7" s="31"/>
      <c r="P7" s="32"/>
      <c r="Q7" s="32"/>
      <c r="R7" s="32"/>
      <c r="S7" s="32"/>
      <c r="T7" s="32"/>
      <c r="U7" s="32"/>
      <c r="V7" s="31"/>
      <c r="W7" s="39"/>
      <c r="X7" s="39"/>
      <c r="Y7" s="39"/>
      <c r="Z7" s="39"/>
      <c r="AA7" s="39"/>
      <c r="AB7" s="60"/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25">
        <v>1988</v>
      </c>
      <c r="C8" s="25" t="s">
        <v>39</v>
      </c>
      <c r="D8" s="37" t="s">
        <v>52</v>
      </c>
      <c r="E8" s="25"/>
      <c r="F8" s="27" t="s">
        <v>44</v>
      </c>
      <c r="G8" s="28"/>
      <c r="H8" s="29"/>
      <c r="I8" s="25"/>
      <c r="J8" s="25"/>
      <c r="K8" s="25"/>
      <c r="L8" s="25"/>
      <c r="M8" s="25"/>
      <c r="N8" s="38"/>
      <c r="O8" s="31"/>
      <c r="P8" s="32"/>
      <c r="Q8" s="32"/>
      <c r="R8" s="32"/>
      <c r="S8" s="32"/>
      <c r="T8" s="32"/>
      <c r="U8" s="32"/>
      <c r="V8" s="31"/>
      <c r="W8" s="39"/>
      <c r="X8" s="39"/>
      <c r="Y8" s="39"/>
      <c r="Z8" s="39"/>
      <c r="AA8" s="39"/>
      <c r="AB8" s="60"/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5">
      <c r="A9" s="9"/>
      <c r="B9" s="32">
        <v>1989</v>
      </c>
      <c r="C9" s="32" t="s">
        <v>33</v>
      </c>
      <c r="D9" s="35" t="s">
        <v>34</v>
      </c>
      <c r="E9" s="32">
        <v>14</v>
      </c>
      <c r="F9" s="32">
        <v>0</v>
      </c>
      <c r="G9" s="33">
        <v>1</v>
      </c>
      <c r="H9" s="32">
        <v>2</v>
      </c>
      <c r="I9" s="32">
        <v>25</v>
      </c>
      <c r="J9" s="32">
        <v>9</v>
      </c>
      <c r="K9" s="32">
        <v>10</v>
      </c>
      <c r="L9" s="32">
        <v>5</v>
      </c>
      <c r="M9" s="32">
        <v>1</v>
      </c>
      <c r="N9" s="36">
        <v>0.373</v>
      </c>
      <c r="O9" s="31"/>
      <c r="P9" s="32"/>
      <c r="Q9" s="32"/>
      <c r="R9" s="33"/>
      <c r="S9" s="32"/>
      <c r="T9" s="32"/>
      <c r="U9" s="32"/>
      <c r="V9" s="31"/>
      <c r="W9" s="39"/>
      <c r="X9" s="39"/>
      <c r="Y9" s="39"/>
      <c r="Z9" s="39"/>
      <c r="AA9" s="39"/>
      <c r="AB9" s="60"/>
      <c r="AC9" s="31"/>
      <c r="AD9" s="32"/>
      <c r="AE9" s="2"/>
      <c r="AF9" s="40"/>
      <c r="AG9" s="33"/>
      <c r="AH9" s="34"/>
      <c r="AI9" s="32"/>
      <c r="AJ9" s="9"/>
    </row>
    <row r="10" spans="1:36" s="23" customFormat="1" ht="15" customHeight="1" x14ac:dyDescent="0.25">
      <c r="A10" s="9"/>
      <c r="B10" s="32">
        <v>1990</v>
      </c>
      <c r="C10" s="32" t="s">
        <v>35</v>
      </c>
      <c r="D10" s="35" t="s">
        <v>34</v>
      </c>
      <c r="E10" s="32">
        <v>3</v>
      </c>
      <c r="F10" s="32">
        <v>0</v>
      </c>
      <c r="G10" s="33">
        <v>0</v>
      </c>
      <c r="H10" s="32">
        <v>0</v>
      </c>
      <c r="I10" s="32">
        <v>3</v>
      </c>
      <c r="J10" s="32">
        <v>3</v>
      </c>
      <c r="K10" s="32">
        <v>0</v>
      </c>
      <c r="L10" s="32">
        <v>0</v>
      </c>
      <c r="M10" s="32">
        <v>0</v>
      </c>
      <c r="N10" s="36">
        <v>0.33300000000000002</v>
      </c>
      <c r="O10" s="31"/>
      <c r="P10" s="32"/>
      <c r="Q10" s="32"/>
      <c r="R10" s="32"/>
      <c r="S10" s="32"/>
      <c r="T10" s="32"/>
      <c r="U10" s="32"/>
      <c r="V10" s="31"/>
      <c r="W10" s="39">
        <v>2</v>
      </c>
      <c r="X10" s="39">
        <v>0</v>
      </c>
      <c r="Y10" s="39">
        <v>0</v>
      </c>
      <c r="Z10" s="39">
        <v>0</v>
      </c>
      <c r="AA10" s="39">
        <v>1</v>
      </c>
      <c r="AB10" s="60"/>
      <c r="AC10" s="31"/>
      <c r="AD10" s="32"/>
      <c r="AE10" s="32"/>
      <c r="AF10" s="33"/>
      <c r="AG10" s="33"/>
      <c r="AH10" s="34"/>
      <c r="AI10" s="32"/>
      <c r="AJ10" s="9"/>
    </row>
    <row r="11" spans="1:36" s="23" customFormat="1" ht="15" customHeight="1" x14ac:dyDescent="0.25">
      <c r="A11" s="9"/>
      <c r="B11" s="25">
        <v>1991</v>
      </c>
      <c r="C11" s="25" t="s">
        <v>36</v>
      </c>
      <c r="D11" s="26" t="s">
        <v>41</v>
      </c>
      <c r="E11" s="25"/>
      <c r="F11" s="27" t="s">
        <v>44</v>
      </c>
      <c r="G11" s="28"/>
      <c r="H11" s="29"/>
      <c r="I11" s="25"/>
      <c r="J11" s="25"/>
      <c r="K11" s="25"/>
      <c r="L11" s="25"/>
      <c r="M11" s="25"/>
      <c r="N11" s="30"/>
      <c r="O11" s="31"/>
      <c r="P11" s="32"/>
      <c r="Q11" s="32"/>
      <c r="R11" s="32"/>
      <c r="S11" s="32"/>
      <c r="T11" s="32"/>
      <c r="U11" s="32"/>
      <c r="V11" s="31"/>
      <c r="W11" s="39"/>
      <c r="X11" s="39"/>
      <c r="Y11" s="39"/>
      <c r="Z11" s="39"/>
      <c r="AA11" s="39"/>
      <c r="AB11" s="60"/>
      <c r="AC11" s="31"/>
      <c r="AD11" s="32"/>
      <c r="AE11" s="2"/>
      <c r="AF11" s="40"/>
      <c r="AG11" s="33"/>
      <c r="AH11" s="34"/>
      <c r="AI11" s="32"/>
      <c r="AJ11" s="9"/>
    </row>
    <row r="12" spans="1:36" s="23" customFormat="1" ht="15" customHeight="1" x14ac:dyDescent="0.25">
      <c r="A12" s="9"/>
      <c r="B12" s="25">
        <v>1992</v>
      </c>
      <c r="C12" s="25" t="s">
        <v>39</v>
      </c>
      <c r="D12" s="37" t="s">
        <v>40</v>
      </c>
      <c r="E12" s="25"/>
      <c r="F12" s="27" t="s">
        <v>38</v>
      </c>
      <c r="G12" s="28"/>
      <c r="H12" s="29"/>
      <c r="I12" s="25"/>
      <c r="J12" s="25"/>
      <c r="K12" s="25"/>
      <c r="L12" s="25"/>
      <c r="M12" s="25"/>
      <c r="N12" s="38"/>
      <c r="O12" s="31"/>
      <c r="P12" s="32"/>
      <c r="Q12" s="32"/>
      <c r="R12" s="32"/>
      <c r="S12" s="32"/>
      <c r="T12" s="32"/>
      <c r="U12" s="32"/>
      <c r="V12" s="31"/>
      <c r="W12" s="39"/>
      <c r="X12" s="39"/>
      <c r="Y12" s="39"/>
      <c r="Z12" s="39"/>
      <c r="AA12" s="39"/>
      <c r="AB12" s="60"/>
      <c r="AC12" s="31"/>
      <c r="AD12" s="32"/>
      <c r="AE12" s="32"/>
      <c r="AF12" s="33"/>
      <c r="AG12" s="33"/>
      <c r="AH12" s="34"/>
      <c r="AI12" s="32"/>
      <c r="AJ12" s="9"/>
    </row>
    <row r="13" spans="1:36" s="23" customFormat="1" ht="15" customHeight="1" x14ac:dyDescent="0.25">
      <c r="A13" s="1"/>
      <c r="B13" s="25">
        <v>1993</v>
      </c>
      <c r="C13" s="25" t="s">
        <v>36</v>
      </c>
      <c r="D13" s="26" t="s">
        <v>37</v>
      </c>
      <c r="E13" s="25"/>
      <c r="F13" s="27" t="s">
        <v>38</v>
      </c>
      <c r="G13" s="28"/>
      <c r="H13" s="29"/>
      <c r="I13" s="25"/>
      <c r="J13" s="25"/>
      <c r="K13" s="25"/>
      <c r="L13" s="25"/>
      <c r="M13" s="25"/>
      <c r="N13" s="30"/>
      <c r="O13" s="31"/>
      <c r="P13" s="32"/>
      <c r="Q13" s="32"/>
      <c r="R13" s="32"/>
      <c r="S13" s="32"/>
      <c r="T13" s="32"/>
      <c r="U13" s="32"/>
      <c r="V13" s="31"/>
      <c r="W13" s="39">
        <v>2</v>
      </c>
      <c r="X13" s="39">
        <v>0</v>
      </c>
      <c r="Y13" s="39">
        <v>0</v>
      </c>
      <c r="Z13" s="39">
        <v>0</v>
      </c>
      <c r="AA13" s="39">
        <v>11</v>
      </c>
      <c r="AB13" s="60">
        <v>0.78600000000000003</v>
      </c>
      <c r="AC13" s="31"/>
      <c r="AD13" s="32"/>
      <c r="AE13" s="2"/>
      <c r="AF13" s="40"/>
      <c r="AG13" s="33"/>
      <c r="AH13" s="34"/>
      <c r="AI13" s="32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17</v>
      </c>
      <c r="F14" s="18">
        <v>0</v>
      </c>
      <c r="G14" s="18">
        <v>1</v>
      </c>
      <c r="H14" s="18">
        <v>2</v>
      </c>
      <c r="I14" s="18">
        <v>28</v>
      </c>
      <c r="J14" s="18">
        <v>12</v>
      </c>
      <c r="K14" s="18">
        <v>10</v>
      </c>
      <c r="L14" s="18">
        <v>5</v>
      </c>
      <c r="M14" s="18">
        <v>1</v>
      </c>
      <c r="N14" s="41">
        <v>0.36799999999999999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1">
        <v>0</v>
      </c>
      <c r="V14" s="24"/>
      <c r="W14" s="18">
        <f>PRODUCT(E20)</f>
        <v>4</v>
      </c>
      <c r="X14" s="18">
        <f t="shared" ref="X14:AA14" si="0">PRODUCT(F20)</f>
        <v>0</v>
      </c>
      <c r="Y14" s="18">
        <f t="shared" si="0"/>
        <v>0</v>
      </c>
      <c r="Z14" s="18">
        <f t="shared" si="0"/>
        <v>0</v>
      </c>
      <c r="AA14" s="18">
        <f t="shared" si="0"/>
        <v>12</v>
      </c>
      <c r="AB14" s="41">
        <f>PRODUCT(N20)</f>
        <v>0.7857142857142857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2" t="s">
        <v>2</v>
      </c>
      <c r="C15" s="34"/>
      <c r="D15" s="43">
        <v>17.666666666666668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6"/>
      <c r="AI15" s="44"/>
      <c r="AJ15" s="9"/>
    </row>
    <row r="16" spans="1:36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P16" s="44"/>
      <c r="Q16" s="47"/>
      <c r="R16" s="44"/>
      <c r="S16" s="44"/>
      <c r="T16" s="44"/>
      <c r="U16" s="44"/>
      <c r="W16" s="44"/>
      <c r="X16" s="44"/>
      <c r="Y16" s="44"/>
      <c r="Z16" s="44"/>
      <c r="AA16" s="44"/>
      <c r="AB16" s="44"/>
      <c r="AD16" s="44"/>
      <c r="AE16" s="44"/>
      <c r="AF16" s="44"/>
      <c r="AG16" s="44"/>
      <c r="AH16" s="44"/>
      <c r="AI16" s="44"/>
      <c r="AJ16" s="9"/>
    </row>
    <row r="17" spans="1:36" ht="15" customHeight="1" x14ac:dyDescent="0.25">
      <c r="A17" s="9"/>
      <c r="B17" s="22" t="s">
        <v>24</v>
      </c>
      <c r="C17" s="48"/>
      <c r="D17" s="4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4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9" t="s">
        <v>141</v>
      </c>
      <c r="Q17" s="12"/>
      <c r="R17" s="12"/>
      <c r="S17" s="12"/>
      <c r="T17" s="50"/>
      <c r="U17" s="50"/>
      <c r="V17" s="50"/>
      <c r="W17" s="50"/>
      <c r="X17" s="50"/>
      <c r="Y17" s="50"/>
      <c r="Z17" s="50"/>
      <c r="AA17" s="12"/>
      <c r="AB17" s="12"/>
      <c r="AC17" s="50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9" t="s">
        <v>12</v>
      </c>
      <c r="C18" s="12"/>
      <c r="D18" s="51"/>
      <c r="E18" s="32">
        <v>17</v>
      </c>
      <c r="F18" s="32">
        <v>0</v>
      </c>
      <c r="G18" s="32">
        <v>1</v>
      </c>
      <c r="H18" s="32">
        <v>2</v>
      </c>
      <c r="I18" s="32">
        <v>28</v>
      </c>
      <c r="J18" s="44"/>
      <c r="K18" s="52">
        <v>5.8823529411764705E-2</v>
      </c>
      <c r="L18" s="52">
        <v>0.11764705882352941</v>
      </c>
      <c r="M18" s="52">
        <v>1.6470588235294117</v>
      </c>
      <c r="N18" s="36">
        <v>0.36799999999999999</v>
      </c>
      <c r="O18" s="24"/>
      <c r="P18" s="172" t="s">
        <v>9</v>
      </c>
      <c r="Q18" s="185"/>
      <c r="R18" s="186">
        <v>1989</v>
      </c>
      <c r="S18" s="173"/>
      <c r="T18" s="173"/>
      <c r="U18" s="173"/>
      <c r="V18" s="173"/>
      <c r="W18" s="173"/>
      <c r="X18" s="173"/>
      <c r="Y18" s="187"/>
      <c r="Z18" s="173"/>
      <c r="AA18" s="173"/>
      <c r="AB18" s="173"/>
      <c r="AC18" s="173"/>
      <c r="AD18" s="173"/>
      <c r="AE18" s="173"/>
      <c r="AF18" s="173"/>
      <c r="AG18" s="173"/>
      <c r="AH18" s="187"/>
      <c r="AI18" s="174"/>
      <c r="AJ18" s="9"/>
    </row>
    <row r="19" spans="1:36" ht="15" customHeight="1" x14ac:dyDescent="0.2">
      <c r="A19" s="9"/>
      <c r="B19" s="53" t="s">
        <v>14</v>
      </c>
      <c r="C19" s="54"/>
      <c r="D19" s="55"/>
      <c r="E19" s="32"/>
      <c r="F19" s="32"/>
      <c r="G19" s="32"/>
      <c r="H19" s="32"/>
      <c r="I19" s="32"/>
      <c r="J19" s="44"/>
      <c r="K19" s="52"/>
      <c r="L19" s="52"/>
      <c r="M19" s="52"/>
      <c r="N19" s="36"/>
      <c r="O19" s="24"/>
      <c r="P19" s="188" t="s">
        <v>128</v>
      </c>
      <c r="Q19" s="189"/>
      <c r="R19" s="186">
        <v>1989</v>
      </c>
      <c r="S19" s="186"/>
      <c r="T19" s="186"/>
      <c r="U19" s="186"/>
      <c r="V19" s="186"/>
      <c r="W19" s="186"/>
      <c r="X19" s="186"/>
      <c r="Y19" s="190"/>
      <c r="Z19" s="186"/>
      <c r="AA19" s="186"/>
      <c r="AB19" s="186"/>
      <c r="AC19" s="186"/>
      <c r="AD19" s="186"/>
      <c r="AE19" s="186"/>
      <c r="AF19" s="186"/>
      <c r="AG19" s="186"/>
      <c r="AH19" s="190"/>
      <c r="AI19" s="191"/>
      <c r="AJ19" s="9"/>
    </row>
    <row r="20" spans="1:36" ht="15" customHeight="1" x14ac:dyDescent="0.2">
      <c r="A20" s="9"/>
      <c r="B20" s="56" t="s">
        <v>15</v>
      </c>
      <c r="C20" s="57"/>
      <c r="D20" s="58"/>
      <c r="E20" s="39">
        <v>4</v>
      </c>
      <c r="F20" s="39">
        <v>0</v>
      </c>
      <c r="G20" s="39">
        <v>0</v>
      </c>
      <c r="H20" s="39">
        <v>0</v>
      </c>
      <c r="I20" s="39">
        <v>12</v>
      </c>
      <c r="J20" s="44"/>
      <c r="K20" s="59">
        <v>0</v>
      </c>
      <c r="L20" s="59">
        <v>0</v>
      </c>
      <c r="M20" s="59">
        <v>3</v>
      </c>
      <c r="N20" s="60">
        <v>0.7857142857142857</v>
      </c>
      <c r="O20" s="24"/>
      <c r="P20" s="188" t="s">
        <v>129</v>
      </c>
      <c r="Q20" s="189"/>
      <c r="R20" s="186">
        <v>1989</v>
      </c>
      <c r="S20" s="186"/>
      <c r="T20" s="186"/>
      <c r="U20" s="186"/>
      <c r="V20" s="186"/>
      <c r="W20" s="186"/>
      <c r="X20" s="186"/>
      <c r="Y20" s="190"/>
      <c r="Z20" s="186"/>
      <c r="AA20" s="186"/>
      <c r="AB20" s="186"/>
      <c r="AC20" s="186"/>
      <c r="AD20" s="186"/>
      <c r="AE20" s="186"/>
      <c r="AF20" s="186"/>
      <c r="AG20" s="186"/>
      <c r="AH20" s="190"/>
      <c r="AI20" s="191"/>
    </row>
    <row r="21" spans="1:36" ht="15" customHeight="1" x14ac:dyDescent="0.2">
      <c r="A21" s="9"/>
      <c r="B21" s="61" t="s">
        <v>25</v>
      </c>
      <c r="C21" s="62"/>
      <c r="D21" s="63"/>
      <c r="E21" s="18">
        <v>21</v>
      </c>
      <c r="F21" s="18">
        <v>0</v>
      </c>
      <c r="G21" s="18">
        <v>1</v>
      </c>
      <c r="H21" s="18">
        <v>2</v>
      </c>
      <c r="I21" s="18">
        <v>40</v>
      </c>
      <c r="J21" s="44"/>
      <c r="K21" s="64">
        <v>4.7619047619047616E-2</v>
      </c>
      <c r="L21" s="64">
        <v>9.5238095238095233E-2</v>
      </c>
      <c r="M21" s="64">
        <v>1.9047619047619047</v>
      </c>
      <c r="N21" s="41">
        <v>0.43782988664878425</v>
      </c>
      <c r="O21" s="24"/>
      <c r="P21" s="192" t="s">
        <v>10</v>
      </c>
      <c r="Q21" s="193"/>
      <c r="R21" s="194"/>
      <c r="S21" s="194"/>
      <c r="T21" s="194"/>
      <c r="U21" s="194"/>
      <c r="V21" s="194"/>
      <c r="W21" s="194"/>
      <c r="X21" s="194"/>
      <c r="Y21" s="195"/>
      <c r="Z21" s="194"/>
      <c r="AA21" s="194"/>
      <c r="AB21" s="194"/>
      <c r="AC21" s="194"/>
      <c r="AD21" s="194"/>
      <c r="AE21" s="194"/>
      <c r="AF21" s="194"/>
      <c r="AG21" s="194"/>
      <c r="AH21" s="195"/>
      <c r="AI21" s="196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65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 t="s">
        <v>45</v>
      </c>
      <c r="C23" s="44"/>
      <c r="D23" s="44" t="s">
        <v>47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4"/>
      <c r="Q23" s="47"/>
      <c r="R23" s="44"/>
      <c r="S23" s="44"/>
      <c r="T23" s="24"/>
      <c r="U23" s="24"/>
      <c r="V23" s="24"/>
      <c r="W23" s="24"/>
      <c r="X23" s="65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6" ht="15" customHeight="1" x14ac:dyDescent="0.25">
      <c r="A24" s="9"/>
      <c r="B24" s="44"/>
      <c r="C24" s="44"/>
      <c r="D24" s="44" t="s">
        <v>54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65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/>
      <c r="C25" s="44"/>
      <c r="D25" s="44" t="s">
        <v>46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65"/>
      <c r="Y25" s="6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4"/>
      <c r="C26" s="44"/>
      <c r="D26" s="44" t="s">
        <v>48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65"/>
      <c r="Y26" s="6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4"/>
      <c r="C27" s="44"/>
      <c r="D27" s="44" t="s">
        <v>49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65"/>
      <c r="Y27" s="6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 t="s">
        <v>50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65"/>
      <c r="Y28" s="6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4"/>
      <c r="P29" s="44"/>
      <c r="Q29" s="47"/>
      <c r="R29" s="44"/>
      <c r="S29" s="44"/>
      <c r="T29" s="24"/>
      <c r="U29" s="24"/>
      <c r="V29" s="24"/>
      <c r="W29" s="24"/>
      <c r="X29" s="65"/>
      <c r="Y29" s="6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5"/>
      <c r="Y30" s="6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sortState ref="B33:AF34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51</v>
      </c>
      <c r="F1" s="160"/>
      <c r="G1" s="136"/>
      <c r="H1" s="13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0"/>
      <c r="AB1" s="160"/>
      <c r="AC1" s="136"/>
      <c r="AD1" s="13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3" t="s">
        <v>57</v>
      </c>
      <c r="C2" s="74"/>
      <c r="D2" s="161"/>
      <c r="E2" s="13" t="s">
        <v>12</v>
      </c>
      <c r="F2" s="14"/>
      <c r="G2" s="14"/>
      <c r="H2" s="14"/>
      <c r="I2" s="20"/>
      <c r="J2" s="15"/>
      <c r="K2" s="87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62" t="s">
        <v>133</v>
      </c>
      <c r="Y2" s="163"/>
      <c r="Z2" s="164"/>
      <c r="AA2" s="13" t="s">
        <v>12</v>
      </c>
      <c r="AB2" s="14"/>
      <c r="AC2" s="14"/>
      <c r="AD2" s="14"/>
      <c r="AE2" s="20"/>
      <c r="AF2" s="15"/>
      <c r="AG2" s="87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6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5"/>
      <c r="L3" s="18" t="s">
        <v>5</v>
      </c>
      <c r="M3" s="18" t="s">
        <v>6</v>
      </c>
      <c r="N3" s="18" t="s">
        <v>135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5"/>
      <c r="AH3" s="18" t="s">
        <v>5</v>
      </c>
      <c r="AI3" s="18" t="s">
        <v>6</v>
      </c>
      <c r="AJ3" s="18" t="s">
        <v>135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>
        <v>1984</v>
      </c>
      <c r="C4" s="32" t="s">
        <v>42</v>
      </c>
      <c r="D4" s="42" t="s">
        <v>43</v>
      </c>
      <c r="E4" s="32">
        <v>10</v>
      </c>
      <c r="F4" s="32">
        <v>0</v>
      </c>
      <c r="G4" s="32">
        <v>3</v>
      </c>
      <c r="H4" s="32">
        <v>3</v>
      </c>
      <c r="I4" s="32"/>
      <c r="J4" s="138"/>
      <c r="K4" s="24"/>
      <c r="L4" s="18"/>
      <c r="M4" s="18"/>
      <c r="N4" s="18"/>
      <c r="O4" s="18"/>
      <c r="P4" s="24"/>
      <c r="Q4" s="32">
        <v>10</v>
      </c>
      <c r="R4" s="32">
        <v>0</v>
      </c>
      <c r="S4" s="32">
        <v>3</v>
      </c>
      <c r="T4" s="32">
        <v>6</v>
      </c>
      <c r="U4" s="32"/>
      <c r="V4" s="166"/>
      <c r="W4" s="31"/>
      <c r="X4" s="32"/>
      <c r="Y4" s="32"/>
      <c r="Z4" s="2"/>
      <c r="AA4" s="32"/>
      <c r="AB4" s="32"/>
      <c r="AC4" s="32"/>
      <c r="AD4" s="32"/>
      <c r="AE4" s="32"/>
      <c r="AF4" s="36"/>
      <c r="AG4" s="24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67"/>
      <c r="AS4" s="168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/>
      <c r="C5" s="34"/>
      <c r="D5" s="42"/>
      <c r="E5" s="32"/>
      <c r="F5" s="32"/>
      <c r="G5" s="32"/>
      <c r="H5" s="33"/>
      <c r="I5" s="32"/>
      <c r="J5" s="138"/>
      <c r="K5" s="24"/>
      <c r="L5" s="18"/>
      <c r="M5" s="18"/>
      <c r="N5" s="18"/>
      <c r="O5" s="18"/>
      <c r="P5" s="24"/>
      <c r="Q5" s="32"/>
      <c r="R5" s="32"/>
      <c r="S5" s="33"/>
      <c r="T5" s="32"/>
      <c r="U5" s="32"/>
      <c r="V5" s="166"/>
      <c r="W5" s="31"/>
      <c r="X5" s="32"/>
      <c r="Y5" s="32"/>
      <c r="Z5" s="2"/>
      <c r="AA5" s="32"/>
      <c r="AB5" s="32"/>
      <c r="AC5" s="32"/>
      <c r="AD5" s="32"/>
      <c r="AE5" s="32"/>
      <c r="AF5" s="36"/>
      <c r="AG5" s="24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67"/>
      <c r="AS5" s="168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2"/>
      <c r="C6" s="34"/>
      <c r="D6" s="42"/>
      <c r="E6" s="32"/>
      <c r="F6" s="32"/>
      <c r="G6" s="32"/>
      <c r="H6" s="33"/>
      <c r="I6" s="32"/>
      <c r="J6" s="138"/>
      <c r="K6" s="24"/>
      <c r="L6" s="18"/>
      <c r="M6" s="18"/>
      <c r="N6" s="18"/>
      <c r="O6" s="18"/>
      <c r="P6" s="24"/>
      <c r="Q6" s="32"/>
      <c r="R6" s="32"/>
      <c r="S6" s="33"/>
      <c r="T6" s="32"/>
      <c r="U6" s="32"/>
      <c r="V6" s="166"/>
      <c r="W6" s="31"/>
      <c r="X6" s="32">
        <v>1986</v>
      </c>
      <c r="Y6" s="32" t="s">
        <v>56</v>
      </c>
      <c r="Z6" s="2" t="s">
        <v>43</v>
      </c>
      <c r="AA6" s="32">
        <v>22</v>
      </c>
      <c r="AB6" s="32">
        <v>1</v>
      </c>
      <c r="AC6" s="32">
        <v>11</v>
      </c>
      <c r="AD6" s="32">
        <v>7</v>
      </c>
      <c r="AE6" s="32"/>
      <c r="AF6" s="36"/>
      <c r="AG6" s="24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67"/>
      <c r="AS6" s="168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2"/>
      <c r="C7" s="34"/>
      <c r="D7" s="42"/>
      <c r="E7" s="32"/>
      <c r="F7" s="32"/>
      <c r="G7" s="32"/>
      <c r="H7" s="33"/>
      <c r="I7" s="32"/>
      <c r="J7" s="138"/>
      <c r="K7" s="24"/>
      <c r="L7" s="18"/>
      <c r="M7" s="18"/>
      <c r="N7" s="18"/>
      <c r="O7" s="18"/>
      <c r="P7" s="24"/>
      <c r="Q7" s="32"/>
      <c r="R7" s="32"/>
      <c r="S7" s="33"/>
      <c r="T7" s="32"/>
      <c r="U7" s="32"/>
      <c r="V7" s="166"/>
      <c r="W7" s="31"/>
      <c r="X7" s="32">
        <v>1987</v>
      </c>
      <c r="Y7" s="32" t="s">
        <v>53</v>
      </c>
      <c r="Z7" s="2" t="s">
        <v>52</v>
      </c>
      <c r="AA7" s="32">
        <v>21</v>
      </c>
      <c r="AB7" s="32">
        <v>2</v>
      </c>
      <c r="AC7" s="32">
        <v>12</v>
      </c>
      <c r="AD7" s="32">
        <v>14</v>
      </c>
      <c r="AE7" s="32"/>
      <c r="AF7" s="36"/>
      <c r="AG7" s="24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67"/>
      <c r="AS7" s="16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2">
        <v>1988</v>
      </c>
      <c r="C8" s="32" t="s">
        <v>39</v>
      </c>
      <c r="D8" s="42" t="s">
        <v>52</v>
      </c>
      <c r="E8" s="33">
        <v>21</v>
      </c>
      <c r="F8" s="33">
        <v>0</v>
      </c>
      <c r="G8" s="32">
        <v>11</v>
      </c>
      <c r="H8" s="32">
        <v>4</v>
      </c>
      <c r="I8" s="32"/>
      <c r="J8" s="138"/>
      <c r="K8" s="24"/>
      <c r="L8" s="18"/>
      <c r="M8" s="18"/>
      <c r="N8" s="18"/>
      <c r="O8" s="18"/>
      <c r="P8" s="24"/>
      <c r="Q8" s="32"/>
      <c r="R8" s="32"/>
      <c r="S8" s="33"/>
      <c r="T8" s="32"/>
      <c r="U8" s="32"/>
      <c r="V8" s="166"/>
      <c r="W8" s="31"/>
      <c r="X8" s="32"/>
      <c r="Y8" s="32"/>
      <c r="Z8" s="2"/>
      <c r="AA8" s="32"/>
      <c r="AB8" s="32"/>
      <c r="AC8" s="32"/>
      <c r="AD8" s="32"/>
      <c r="AE8" s="32"/>
      <c r="AF8" s="36"/>
      <c r="AG8" s="24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67"/>
      <c r="AS8" s="16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2"/>
      <c r="C9" s="32"/>
      <c r="D9" s="42"/>
      <c r="E9" s="32"/>
      <c r="F9" s="32"/>
      <c r="G9" s="32"/>
      <c r="H9" s="32"/>
      <c r="I9" s="32"/>
      <c r="J9" s="138"/>
      <c r="K9" s="24"/>
      <c r="L9" s="18"/>
      <c r="M9" s="18"/>
      <c r="N9" s="18"/>
      <c r="O9" s="18"/>
      <c r="P9" s="24"/>
      <c r="Q9" s="32"/>
      <c r="R9" s="32"/>
      <c r="S9" s="33"/>
      <c r="T9" s="32"/>
      <c r="U9" s="32"/>
      <c r="V9" s="166"/>
      <c r="W9" s="31"/>
      <c r="X9" s="32"/>
      <c r="Y9" s="32"/>
      <c r="Z9" s="2"/>
      <c r="AA9" s="32"/>
      <c r="AB9" s="32"/>
      <c r="AC9" s="32"/>
      <c r="AD9" s="32"/>
      <c r="AE9" s="32"/>
      <c r="AF9" s="36"/>
      <c r="AG9" s="24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67"/>
      <c r="AS9" s="168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2">
        <v>1991</v>
      </c>
      <c r="C10" s="32" t="s">
        <v>36</v>
      </c>
      <c r="D10" s="42" t="s">
        <v>41</v>
      </c>
      <c r="E10" s="32">
        <v>8</v>
      </c>
      <c r="F10" s="32">
        <v>1</v>
      </c>
      <c r="G10" s="32">
        <v>1</v>
      </c>
      <c r="H10" s="32">
        <v>1</v>
      </c>
      <c r="I10" s="32">
        <v>22</v>
      </c>
      <c r="J10" s="32"/>
      <c r="K10" s="24"/>
      <c r="L10" s="18"/>
      <c r="M10" s="18"/>
      <c r="N10" s="18"/>
      <c r="O10" s="18"/>
      <c r="P10" s="24"/>
      <c r="Q10" s="32"/>
      <c r="R10" s="32"/>
      <c r="S10" s="33"/>
      <c r="T10" s="32"/>
      <c r="U10" s="32"/>
      <c r="V10" s="166"/>
      <c r="W10" s="31"/>
      <c r="X10" s="32"/>
      <c r="Y10" s="32"/>
      <c r="Z10" s="2"/>
      <c r="AA10" s="32"/>
      <c r="AB10" s="32"/>
      <c r="AC10" s="32"/>
      <c r="AD10" s="32"/>
      <c r="AE10" s="32"/>
      <c r="AF10" s="36"/>
      <c r="AG10" s="24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67"/>
      <c r="AS10" s="168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2">
        <v>1992</v>
      </c>
      <c r="C11" s="32" t="s">
        <v>39</v>
      </c>
      <c r="D11" s="42" t="s">
        <v>40</v>
      </c>
      <c r="E11" s="32">
        <v>26</v>
      </c>
      <c r="F11" s="32">
        <v>0</v>
      </c>
      <c r="G11" s="32">
        <v>2</v>
      </c>
      <c r="H11" s="32">
        <v>6</v>
      </c>
      <c r="I11" s="32">
        <v>61</v>
      </c>
      <c r="J11" s="32"/>
      <c r="K11" s="24"/>
      <c r="L11" s="18"/>
      <c r="M11" s="18"/>
      <c r="N11" s="18"/>
      <c r="O11" s="18"/>
      <c r="P11" s="24"/>
      <c r="Q11" s="32"/>
      <c r="R11" s="32"/>
      <c r="S11" s="33"/>
      <c r="T11" s="32"/>
      <c r="U11" s="32"/>
      <c r="V11" s="166"/>
      <c r="W11" s="31"/>
      <c r="X11" s="32"/>
      <c r="Y11" s="32"/>
      <c r="Z11" s="2"/>
      <c r="AA11" s="32"/>
      <c r="AB11" s="32"/>
      <c r="AC11" s="32"/>
      <c r="AD11" s="32"/>
      <c r="AE11" s="32"/>
      <c r="AF11" s="36"/>
      <c r="AG11" s="24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67"/>
      <c r="AS11" s="168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2">
        <v>1993</v>
      </c>
      <c r="C12" s="32" t="s">
        <v>36</v>
      </c>
      <c r="D12" s="42" t="s">
        <v>37</v>
      </c>
      <c r="E12" s="32">
        <v>25</v>
      </c>
      <c r="F12" s="32">
        <v>0</v>
      </c>
      <c r="G12" s="32">
        <v>12</v>
      </c>
      <c r="H12" s="32">
        <v>5</v>
      </c>
      <c r="I12" s="32">
        <v>88</v>
      </c>
      <c r="J12" s="32"/>
      <c r="K12" s="24"/>
      <c r="L12" s="18"/>
      <c r="M12" s="18"/>
      <c r="N12" s="18"/>
      <c r="O12" s="18"/>
      <c r="P12" s="24"/>
      <c r="Q12" s="32"/>
      <c r="R12" s="32"/>
      <c r="S12" s="33"/>
      <c r="T12" s="32"/>
      <c r="U12" s="32"/>
      <c r="V12" s="166"/>
      <c r="W12" s="31"/>
      <c r="X12" s="32"/>
      <c r="Y12" s="32"/>
      <c r="Z12" s="2"/>
      <c r="AA12" s="32"/>
      <c r="AB12" s="32"/>
      <c r="AC12" s="32"/>
      <c r="AD12" s="32"/>
      <c r="AE12" s="32"/>
      <c r="AF12" s="36"/>
      <c r="AG12" s="24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67"/>
      <c r="AS12" s="16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150" t="s">
        <v>136</v>
      </c>
      <c r="C13" s="77"/>
      <c r="D13" s="76"/>
      <c r="E13" s="75">
        <f>SUM(E4:E12)</f>
        <v>90</v>
      </c>
      <c r="F13" s="75">
        <f>SUM(F4:F12)</f>
        <v>1</v>
      </c>
      <c r="G13" s="75">
        <f>SUM(G4:G12)</f>
        <v>29</v>
      </c>
      <c r="H13" s="75">
        <f>SUM(H4:H12)</f>
        <v>19</v>
      </c>
      <c r="I13" s="75">
        <f>SUM(I4:I12)</f>
        <v>171</v>
      </c>
      <c r="J13" s="169">
        <v>0</v>
      </c>
      <c r="K13" s="87">
        <f>SUM(K4:K12)</f>
        <v>0</v>
      </c>
      <c r="L13" s="22"/>
      <c r="M13" s="20"/>
      <c r="N13" s="170"/>
      <c r="O13" s="171"/>
      <c r="P13" s="24"/>
      <c r="Q13" s="75">
        <f>SUM(Q4:Q12)</f>
        <v>10</v>
      </c>
      <c r="R13" s="75">
        <f>SUM(R4:R12)</f>
        <v>0</v>
      </c>
      <c r="S13" s="75">
        <f>SUM(S4:S12)</f>
        <v>3</v>
      </c>
      <c r="T13" s="75">
        <f>SUM(T4:T12)</f>
        <v>6</v>
      </c>
      <c r="U13" s="75">
        <f>SUM(U4:U12)</f>
        <v>0</v>
      </c>
      <c r="V13" s="41">
        <v>0</v>
      </c>
      <c r="W13" s="87">
        <f>SUM(W4:W12)</f>
        <v>0</v>
      </c>
      <c r="X13" s="16" t="s">
        <v>136</v>
      </c>
      <c r="Y13" s="17"/>
      <c r="Z13" s="15"/>
      <c r="AA13" s="75">
        <f>SUM(AA4:AA12)</f>
        <v>43</v>
      </c>
      <c r="AB13" s="75">
        <f>SUM(AB4:AB12)</f>
        <v>3</v>
      </c>
      <c r="AC13" s="75">
        <f>SUM(AC4:AC12)</f>
        <v>23</v>
      </c>
      <c r="AD13" s="75">
        <f>SUM(AD4:AD12)</f>
        <v>21</v>
      </c>
      <c r="AE13" s="75">
        <f>SUM(AE4:AE12)</f>
        <v>0</v>
      </c>
      <c r="AF13" s="169">
        <v>0</v>
      </c>
      <c r="AG13" s="87">
        <f>SUM(AG4:AG12)</f>
        <v>0</v>
      </c>
      <c r="AH13" s="22"/>
      <c r="AI13" s="20"/>
      <c r="AJ13" s="170"/>
      <c r="AK13" s="171"/>
      <c r="AL13" s="24"/>
      <c r="AM13" s="75">
        <f>SUM(AM4:AM12)</f>
        <v>0</v>
      </c>
      <c r="AN13" s="75">
        <f>SUM(AN4:AN12)</f>
        <v>0</v>
      </c>
      <c r="AO13" s="75">
        <f>SUM(AO4:AO12)</f>
        <v>0</v>
      </c>
      <c r="AP13" s="75">
        <f>SUM(AP4:AP12)</f>
        <v>0</v>
      </c>
      <c r="AQ13" s="75">
        <f>SUM(AQ4:AQ12)</f>
        <v>0</v>
      </c>
      <c r="AR13" s="169">
        <v>0</v>
      </c>
      <c r="AS13" s="165">
        <f>SUM(AS4:AS12)</f>
        <v>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31"/>
      <c r="L14" s="24"/>
      <c r="M14" s="24"/>
      <c r="N14" s="24"/>
      <c r="O14" s="24"/>
      <c r="P14" s="44"/>
      <c r="Q14" s="44"/>
      <c r="R14" s="47"/>
      <c r="S14" s="44"/>
      <c r="T14" s="44"/>
      <c r="U14" s="24"/>
      <c r="V14" s="24"/>
      <c r="W14" s="31"/>
      <c r="X14" s="44"/>
      <c r="Y14" s="44"/>
      <c r="Z14" s="44"/>
      <c r="AA14" s="44"/>
      <c r="AB14" s="44"/>
      <c r="AC14" s="44"/>
      <c r="AD14" s="44"/>
      <c r="AE14" s="44"/>
      <c r="AF14" s="45"/>
      <c r="AG14" s="31"/>
      <c r="AH14" s="24"/>
      <c r="AI14" s="24"/>
      <c r="AJ14" s="24"/>
      <c r="AK14" s="24"/>
      <c r="AL14" s="44"/>
      <c r="AM14" s="44"/>
      <c r="AN14" s="47"/>
      <c r="AO14" s="44"/>
      <c r="AP14" s="44"/>
      <c r="AQ14" s="24"/>
      <c r="AR14" s="24"/>
      <c r="AS14" s="3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72" t="s">
        <v>137</v>
      </c>
      <c r="C15" s="173"/>
      <c r="D15" s="17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138</v>
      </c>
      <c r="O15" s="18" t="s">
        <v>139</v>
      </c>
      <c r="Q15" s="47"/>
      <c r="R15" s="47" t="s">
        <v>45</v>
      </c>
      <c r="S15" s="47"/>
      <c r="T15" s="44" t="s">
        <v>47</v>
      </c>
      <c r="U15" s="24"/>
      <c r="V15" s="31"/>
      <c r="W15" s="31"/>
      <c r="X15" s="154"/>
      <c r="Y15" s="154"/>
      <c r="Z15" s="154"/>
      <c r="AA15" s="154"/>
      <c r="AB15" s="154"/>
      <c r="AC15" s="47"/>
      <c r="AD15" s="47"/>
      <c r="AE15" s="47"/>
      <c r="AF15" s="44"/>
      <c r="AG15" s="44"/>
      <c r="AH15" s="44"/>
      <c r="AI15" s="44"/>
      <c r="AJ15" s="44"/>
      <c r="AK15" s="44"/>
      <c r="AM15" s="31"/>
      <c r="AN15" s="154"/>
      <c r="AO15" s="154"/>
      <c r="AP15" s="154"/>
      <c r="AQ15" s="154"/>
      <c r="AR15" s="154"/>
      <c r="AS15" s="15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11</v>
      </c>
      <c r="C16" s="12"/>
      <c r="D16" s="51"/>
      <c r="E16" s="175">
        <v>21</v>
      </c>
      <c r="F16" s="175">
        <v>0</v>
      </c>
      <c r="G16" s="175">
        <v>1</v>
      </c>
      <c r="H16" s="175">
        <v>2</v>
      </c>
      <c r="I16" s="175">
        <v>40</v>
      </c>
      <c r="J16" s="176">
        <v>0.438</v>
      </c>
      <c r="K16" s="44">
        <f>PRODUCT(I16/J16)</f>
        <v>91.324200913242009</v>
      </c>
      <c r="L16" s="177">
        <f>PRODUCT((F16+G16)/E16)</f>
        <v>4.7619047619047616E-2</v>
      </c>
      <c r="M16" s="177">
        <f>PRODUCT(H16/E16)</f>
        <v>9.5238095238095233E-2</v>
      </c>
      <c r="N16" s="177">
        <f>PRODUCT((F16+G16+H16)/E16)</f>
        <v>0.14285714285714285</v>
      </c>
      <c r="O16" s="177">
        <f>PRODUCT(I16/E16)</f>
        <v>1.9047619047619047</v>
      </c>
      <c r="Q16" s="47"/>
      <c r="R16" s="47"/>
      <c r="S16" s="47"/>
      <c r="T16" s="44" t="s">
        <v>54</v>
      </c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7"/>
      <c r="AO16" s="47"/>
      <c r="AP16" s="47"/>
      <c r="AQ16" s="47"/>
      <c r="AR16" s="47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78" t="s">
        <v>57</v>
      </c>
      <c r="C17" s="179"/>
      <c r="D17" s="180"/>
      <c r="E17" s="175">
        <f>PRODUCT(E13+Q13)</f>
        <v>100</v>
      </c>
      <c r="F17" s="175">
        <f>PRODUCT(F13+R13)</f>
        <v>1</v>
      </c>
      <c r="G17" s="175">
        <f>PRODUCT(G13+S13)</f>
        <v>32</v>
      </c>
      <c r="H17" s="175">
        <f>PRODUCT(H13+T13)</f>
        <v>25</v>
      </c>
      <c r="I17" s="175">
        <f>PRODUCT(I13+U13)</f>
        <v>171</v>
      </c>
      <c r="J17" s="176">
        <v>0</v>
      </c>
      <c r="K17" s="44">
        <f>PRODUCT(K13+W13)</f>
        <v>0</v>
      </c>
      <c r="L17" s="177">
        <f>PRODUCT((F17+G17)/E17)</f>
        <v>0.33</v>
      </c>
      <c r="M17" s="177">
        <f>PRODUCT(H17/E17)</f>
        <v>0.25</v>
      </c>
      <c r="N17" s="177">
        <f>PRODUCT((F17+G17+H17)/E17)</f>
        <v>0.57999999999999996</v>
      </c>
      <c r="O17" s="177">
        <f>PRODUCT(I17/E17)</f>
        <v>1.71</v>
      </c>
      <c r="Q17" s="47"/>
      <c r="R17" s="47"/>
      <c r="S17" s="47"/>
      <c r="T17" s="44" t="s">
        <v>46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72" t="s">
        <v>133</v>
      </c>
      <c r="C18" s="181"/>
      <c r="D18" s="70"/>
      <c r="E18" s="175">
        <f>PRODUCT(AA13+AM13)</f>
        <v>43</v>
      </c>
      <c r="F18" s="175">
        <f>PRODUCT(AB13+AN13)</f>
        <v>3</v>
      </c>
      <c r="G18" s="175">
        <f>PRODUCT(AC13+AO13)</f>
        <v>23</v>
      </c>
      <c r="H18" s="175">
        <f>PRODUCT(AD13+AP13)</f>
        <v>21</v>
      </c>
      <c r="I18" s="175">
        <f>PRODUCT(AE13+AQ13)</f>
        <v>0</v>
      </c>
      <c r="J18" s="176">
        <v>0</v>
      </c>
      <c r="K18" s="24">
        <f>PRODUCT(AG13+AS13)</f>
        <v>0</v>
      </c>
      <c r="L18" s="177">
        <f>PRODUCT((F18+G18)/E18)</f>
        <v>0.60465116279069764</v>
      </c>
      <c r="M18" s="177">
        <f>PRODUCT(H18/E18)</f>
        <v>0.48837209302325579</v>
      </c>
      <c r="N18" s="177">
        <f>PRODUCT((F18+G18+H18)/E18)</f>
        <v>1.0930232558139534</v>
      </c>
      <c r="O18" s="177">
        <f>PRODUCT(I18/E18)</f>
        <v>0</v>
      </c>
      <c r="Q18" s="47"/>
      <c r="R18" s="47"/>
      <c r="S18" s="44"/>
      <c r="T18" s="44" t="s">
        <v>48</v>
      </c>
      <c r="U18" s="24"/>
      <c r="V18" s="2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7"/>
      <c r="AK18" s="44"/>
      <c r="AL18" s="2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82" t="s">
        <v>136</v>
      </c>
      <c r="C19" s="183"/>
      <c r="D19" s="184"/>
      <c r="E19" s="175">
        <f>SUM(E16:E18)</f>
        <v>164</v>
      </c>
      <c r="F19" s="175">
        <f t="shared" ref="F19:I19" si="0">SUM(F16:F18)</f>
        <v>4</v>
      </c>
      <c r="G19" s="175">
        <f t="shared" si="0"/>
        <v>56</v>
      </c>
      <c r="H19" s="175">
        <f t="shared" si="0"/>
        <v>48</v>
      </c>
      <c r="I19" s="175">
        <f t="shared" si="0"/>
        <v>211</v>
      </c>
      <c r="J19" s="176">
        <v>0</v>
      </c>
      <c r="K19" s="44">
        <f>SUM(K16:K18)</f>
        <v>91.324200913242009</v>
      </c>
      <c r="L19" s="177">
        <f>PRODUCT((F19+G19)/E19)</f>
        <v>0.36585365853658536</v>
      </c>
      <c r="M19" s="177">
        <f>PRODUCT(H19/E19)</f>
        <v>0.29268292682926828</v>
      </c>
      <c r="N19" s="177">
        <f>PRODUCT((F19+G19+H19)/E19)</f>
        <v>0.65853658536585369</v>
      </c>
      <c r="O19" s="177">
        <f>PRODUCT(I19/E19)</f>
        <v>1.2865853658536586</v>
      </c>
      <c r="Q19" s="24"/>
      <c r="R19" s="24"/>
      <c r="S19" s="24"/>
      <c r="T19" s="44" t="s">
        <v>49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24"/>
      <c r="F20" s="24"/>
      <c r="G20" s="24"/>
      <c r="H20" s="24"/>
      <c r="I20" s="24"/>
      <c r="J20" s="44"/>
      <c r="K20" s="44"/>
      <c r="L20" s="24"/>
      <c r="M20" s="24"/>
      <c r="N20" s="24"/>
      <c r="O20" s="24"/>
      <c r="P20" s="44"/>
      <c r="Q20" s="44"/>
      <c r="R20" s="44"/>
      <c r="S20" s="44"/>
      <c r="T20" s="44" t="s">
        <v>50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4"/>
      <c r="AL184" s="24"/>
    </row>
    <row r="185" spans="12:57" x14ac:dyDescent="0.25">
      <c r="R185" s="31"/>
      <c r="S185" s="3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31"/>
      <c r="S186" s="3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31"/>
      <c r="S187" s="3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7"/>
      <c r="U202" s="47"/>
      <c r="V202" s="47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7"/>
      <c r="U203" s="47"/>
      <c r="V203" s="47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7"/>
      <c r="U204" s="47"/>
      <c r="V204" s="47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7"/>
      <c r="U205" s="47"/>
      <c r="V205" s="47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7"/>
      <c r="U206" s="47"/>
      <c r="V206" s="47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7"/>
      <c r="U207" s="47"/>
      <c r="V207" s="47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7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7"/>
      <c r="U208" s="47"/>
      <c r="V208" s="47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7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zoomScale="80" zoomScaleNormal="80" workbookViewId="0"/>
  </sheetViews>
  <sheetFormatPr defaultRowHeight="15" x14ac:dyDescent="0.25"/>
  <cols>
    <col min="1" max="1" width="0.7109375" style="116" customWidth="1"/>
    <col min="2" max="2" width="9" style="155" customWidth="1"/>
    <col min="3" max="3" width="12.85546875" style="156" customWidth="1"/>
    <col min="4" max="4" width="5.85546875" style="155" customWidth="1"/>
    <col min="5" max="7" width="5.7109375" style="157" customWidth="1"/>
    <col min="8" max="8" width="10.7109375" style="157" customWidth="1"/>
    <col min="9" max="9" width="0.5703125" style="157" customWidth="1"/>
    <col min="10" max="12" width="5.7109375" style="157" customWidth="1"/>
    <col min="13" max="13" width="10.7109375" style="157" customWidth="1"/>
    <col min="14" max="16" width="5.7109375" style="157" customWidth="1"/>
    <col min="17" max="17" width="10.5703125" style="157" customWidth="1"/>
    <col min="18" max="18" width="6.85546875" style="86" customWidth="1"/>
    <col min="19" max="20" width="7" style="86" customWidth="1"/>
    <col min="21" max="23" width="3.7109375" style="116" customWidth="1"/>
    <col min="24" max="24" width="0.5703125" style="157" customWidth="1"/>
    <col min="25" max="28" width="16.7109375" style="116" customWidth="1"/>
    <col min="29" max="29" width="16.140625" style="116" customWidth="1"/>
    <col min="30" max="30" width="17.28515625" style="116" customWidth="1"/>
    <col min="31" max="31" width="42" style="116" customWidth="1"/>
    <col min="32" max="32" width="37.85546875" style="116" customWidth="1"/>
    <col min="33" max="33" width="24.28515625" style="116" customWidth="1"/>
    <col min="34" max="16384" width="9.140625" style="116"/>
  </cols>
  <sheetData>
    <row r="1" spans="1:33" s="97" customFormat="1" ht="18.75" customHeight="1" x14ac:dyDescent="0.3">
      <c r="A1" s="88"/>
      <c r="B1" s="78" t="s">
        <v>58</v>
      </c>
      <c r="C1" s="89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79"/>
      <c r="S1" s="79"/>
      <c r="T1" s="79"/>
      <c r="U1" s="90"/>
      <c r="V1" s="90"/>
      <c r="W1" s="90"/>
      <c r="X1" s="92"/>
      <c r="Y1" s="93"/>
      <c r="Z1" s="93"/>
      <c r="AA1" s="93"/>
      <c r="AB1" s="93"/>
      <c r="AC1" s="94"/>
      <c r="AD1" s="95"/>
      <c r="AE1" s="96"/>
      <c r="AF1" s="96"/>
      <c r="AG1" s="96"/>
    </row>
    <row r="2" spans="1:33" s="103" customFormat="1" ht="16.5" customHeight="1" x14ac:dyDescent="0.25">
      <c r="A2" s="98"/>
      <c r="B2" s="99" t="s">
        <v>32</v>
      </c>
      <c r="C2" s="100"/>
      <c r="D2" s="81" t="s">
        <v>51</v>
      </c>
      <c r="E2" s="80"/>
      <c r="F2" s="101"/>
      <c r="G2" s="80"/>
      <c r="H2" s="101"/>
      <c r="I2" s="101"/>
      <c r="J2" s="80"/>
      <c r="K2" s="101"/>
      <c r="L2" s="80"/>
      <c r="M2" s="101"/>
      <c r="N2" s="101"/>
      <c r="O2" s="80"/>
      <c r="P2" s="101"/>
      <c r="Q2" s="10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94"/>
      <c r="AD2" s="95"/>
      <c r="AE2" s="102"/>
      <c r="AF2" s="102"/>
      <c r="AG2" s="102"/>
    </row>
    <row r="3" spans="1:33" s="112" customFormat="1" ht="15" customHeight="1" x14ac:dyDescent="0.25">
      <c r="A3" s="104"/>
      <c r="B3" s="32" t="s">
        <v>59</v>
      </c>
      <c r="C3" s="22" t="s">
        <v>12</v>
      </c>
      <c r="D3" s="105"/>
      <c r="E3" s="106"/>
      <c r="F3" s="105"/>
      <c r="G3" s="105"/>
      <c r="H3" s="76"/>
      <c r="I3" s="107"/>
      <c r="J3" s="108" t="s">
        <v>14</v>
      </c>
      <c r="K3" s="75"/>
      <c r="L3" s="105"/>
      <c r="M3" s="76"/>
      <c r="N3" s="108" t="s">
        <v>15</v>
      </c>
      <c r="O3" s="75"/>
      <c r="P3" s="17"/>
      <c r="Q3" s="76"/>
      <c r="R3" s="109" t="s">
        <v>97</v>
      </c>
      <c r="S3" s="105"/>
      <c r="T3" s="110"/>
      <c r="U3" s="110" t="s">
        <v>60</v>
      </c>
      <c r="V3" s="105"/>
      <c r="W3" s="76"/>
      <c r="X3" s="107"/>
      <c r="Y3" s="111" t="s">
        <v>71</v>
      </c>
      <c r="Z3" s="105"/>
      <c r="AA3" s="105"/>
      <c r="AB3" s="105"/>
      <c r="AC3" s="94"/>
      <c r="AD3" s="95"/>
      <c r="AE3" s="96"/>
      <c r="AF3" s="96"/>
      <c r="AG3" s="96"/>
    </row>
    <row r="4" spans="1:33" ht="15" customHeight="1" x14ac:dyDescent="0.25">
      <c r="A4" s="104"/>
      <c r="B4" s="18" t="s">
        <v>0</v>
      </c>
      <c r="C4" s="16" t="s">
        <v>1</v>
      </c>
      <c r="D4" s="18" t="s">
        <v>4</v>
      </c>
      <c r="E4" s="18" t="s">
        <v>61</v>
      </c>
      <c r="F4" s="18" t="s">
        <v>62</v>
      </c>
      <c r="G4" s="15" t="s">
        <v>30</v>
      </c>
      <c r="H4" s="18" t="s">
        <v>63</v>
      </c>
      <c r="I4" s="31"/>
      <c r="J4" s="18" t="s">
        <v>61</v>
      </c>
      <c r="K4" s="18" t="s">
        <v>62</v>
      </c>
      <c r="L4" s="113" t="s">
        <v>30</v>
      </c>
      <c r="M4" s="18" t="s">
        <v>63</v>
      </c>
      <c r="N4" s="18" t="s">
        <v>61</v>
      </c>
      <c r="O4" s="18" t="s">
        <v>62</v>
      </c>
      <c r="P4" s="18" t="s">
        <v>30</v>
      </c>
      <c r="Q4" s="18" t="s">
        <v>63</v>
      </c>
      <c r="R4" s="77" t="s">
        <v>22</v>
      </c>
      <c r="S4" s="75" t="s">
        <v>23</v>
      </c>
      <c r="T4" s="76" t="s">
        <v>98</v>
      </c>
      <c r="U4" s="15">
        <v>1</v>
      </c>
      <c r="V4" s="17">
        <v>2</v>
      </c>
      <c r="W4" s="18">
        <v>3</v>
      </c>
      <c r="X4" s="31"/>
      <c r="Y4" s="16" t="s">
        <v>99</v>
      </c>
      <c r="Z4" s="114" t="s">
        <v>100</v>
      </c>
      <c r="AA4" s="114" t="s">
        <v>101</v>
      </c>
      <c r="AB4" s="115" t="s">
        <v>102</v>
      </c>
      <c r="AC4" s="94"/>
      <c r="AD4" s="95"/>
      <c r="AE4" s="96"/>
      <c r="AF4" s="96"/>
      <c r="AG4" s="96"/>
    </row>
    <row r="5" spans="1:33" ht="15" customHeight="1" x14ac:dyDescent="0.25">
      <c r="A5" s="104"/>
      <c r="B5" s="25">
        <v>1994</v>
      </c>
      <c r="C5" s="27" t="s">
        <v>40</v>
      </c>
      <c r="D5" s="25" t="s">
        <v>64</v>
      </c>
      <c r="E5" s="27" t="s">
        <v>65</v>
      </c>
      <c r="F5" s="25"/>
      <c r="G5" s="28"/>
      <c r="H5" s="117"/>
      <c r="I5" s="31"/>
      <c r="J5" s="32"/>
      <c r="K5" s="32"/>
      <c r="L5" s="32"/>
      <c r="M5" s="36"/>
      <c r="N5" s="32"/>
      <c r="O5" s="32"/>
      <c r="P5" s="32"/>
      <c r="Q5" s="32"/>
      <c r="R5" s="34"/>
      <c r="S5" s="32"/>
      <c r="T5" s="33"/>
      <c r="U5" s="33"/>
      <c r="V5" s="34"/>
      <c r="W5" s="32"/>
      <c r="X5" s="31"/>
      <c r="Y5" s="2"/>
      <c r="Z5" s="2"/>
      <c r="AA5" s="2"/>
      <c r="AB5" s="10"/>
      <c r="AC5" s="94"/>
      <c r="AD5" s="95"/>
      <c r="AE5" s="96"/>
      <c r="AF5" s="96"/>
      <c r="AG5" s="96"/>
    </row>
    <row r="6" spans="1:33" ht="15" customHeight="1" x14ac:dyDescent="0.25">
      <c r="A6" s="104"/>
      <c r="B6" s="32">
        <v>1998</v>
      </c>
      <c r="C6" s="2" t="s">
        <v>66</v>
      </c>
      <c r="D6" s="32" t="s">
        <v>67</v>
      </c>
      <c r="E6" s="32">
        <v>28</v>
      </c>
      <c r="F6" s="32">
        <v>10</v>
      </c>
      <c r="G6" s="32">
        <v>18</v>
      </c>
      <c r="H6" s="36">
        <f t="shared" ref="H6:H15" si="0">PRODUCT(F6/E6)</f>
        <v>0.35714285714285715</v>
      </c>
      <c r="I6" s="31"/>
      <c r="J6" s="32"/>
      <c r="K6" s="32"/>
      <c r="L6" s="32"/>
      <c r="M6" s="36"/>
      <c r="N6" s="32"/>
      <c r="O6" s="32"/>
      <c r="P6" s="32"/>
      <c r="Q6" s="32"/>
      <c r="R6" s="34"/>
      <c r="S6" s="32"/>
      <c r="T6" s="33"/>
      <c r="U6" s="33"/>
      <c r="V6" s="34"/>
      <c r="W6" s="32"/>
      <c r="X6" s="107"/>
      <c r="Y6" s="2"/>
      <c r="Z6" s="2"/>
      <c r="AA6" s="2"/>
      <c r="AB6" s="10"/>
      <c r="AC6" s="94"/>
      <c r="AD6" s="95"/>
      <c r="AE6" s="96"/>
      <c r="AF6" s="96"/>
      <c r="AG6" s="96"/>
    </row>
    <row r="7" spans="1:33" ht="15" customHeight="1" x14ac:dyDescent="0.25">
      <c r="A7" s="104"/>
      <c r="B7" s="32">
        <v>1999</v>
      </c>
      <c r="C7" s="2" t="s">
        <v>66</v>
      </c>
      <c r="D7" s="32" t="s">
        <v>39</v>
      </c>
      <c r="E7" s="32">
        <v>10</v>
      </c>
      <c r="F7" s="32">
        <v>2</v>
      </c>
      <c r="G7" s="33">
        <v>8</v>
      </c>
      <c r="H7" s="36">
        <f t="shared" si="0"/>
        <v>0.2</v>
      </c>
      <c r="I7" s="31"/>
      <c r="J7" s="32"/>
      <c r="K7" s="32"/>
      <c r="L7" s="32"/>
      <c r="M7" s="36"/>
      <c r="N7" s="32"/>
      <c r="O7" s="32"/>
      <c r="P7" s="32"/>
      <c r="Q7" s="32"/>
      <c r="R7" s="34"/>
      <c r="S7" s="32"/>
      <c r="T7" s="33"/>
      <c r="U7" s="33"/>
      <c r="V7" s="34"/>
      <c r="W7" s="32"/>
      <c r="X7" s="31"/>
      <c r="Y7" s="2"/>
      <c r="Z7" s="2"/>
      <c r="AA7" s="2"/>
      <c r="AB7" s="10"/>
      <c r="AC7" s="94"/>
      <c r="AD7" s="95"/>
      <c r="AE7" s="96"/>
      <c r="AF7" s="96"/>
      <c r="AG7" s="96"/>
    </row>
    <row r="8" spans="1:33" ht="15" customHeight="1" x14ac:dyDescent="0.25">
      <c r="A8" s="104"/>
      <c r="B8" s="32">
        <v>2003</v>
      </c>
      <c r="C8" s="2" t="s">
        <v>68</v>
      </c>
      <c r="D8" s="32" t="s">
        <v>36</v>
      </c>
      <c r="E8" s="32">
        <v>25</v>
      </c>
      <c r="F8" s="32">
        <v>17</v>
      </c>
      <c r="G8" s="33">
        <v>8</v>
      </c>
      <c r="H8" s="36">
        <f t="shared" si="0"/>
        <v>0.68</v>
      </c>
      <c r="I8" s="31"/>
      <c r="J8" s="32">
        <v>14</v>
      </c>
      <c r="K8" s="32">
        <v>8</v>
      </c>
      <c r="L8" s="32">
        <v>6</v>
      </c>
      <c r="M8" s="36">
        <f>PRODUCT(K8/J8)</f>
        <v>0.5714285714285714</v>
      </c>
      <c r="N8" s="32"/>
      <c r="O8" s="32"/>
      <c r="P8" s="32"/>
      <c r="Q8" s="32"/>
      <c r="R8" s="34"/>
      <c r="S8" s="32"/>
      <c r="T8" s="33"/>
      <c r="U8" s="33"/>
      <c r="V8" s="34"/>
      <c r="W8" s="32">
        <v>1</v>
      </c>
      <c r="X8" s="31"/>
      <c r="Y8" s="2" t="s">
        <v>103</v>
      </c>
      <c r="Z8" s="2" t="s">
        <v>104</v>
      </c>
      <c r="AA8" s="2" t="s">
        <v>105</v>
      </c>
      <c r="AB8" s="10"/>
      <c r="AC8" s="94"/>
      <c r="AD8" s="95"/>
      <c r="AE8" s="96"/>
      <c r="AF8" s="96"/>
      <c r="AG8" s="96"/>
    </row>
    <row r="9" spans="1:33" ht="15" customHeight="1" x14ac:dyDescent="0.25">
      <c r="A9" s="104"/>
      <c r="B9" s="32">
        <v>2004</v>
      </c>
      <c r="C9" s="2" t="s">
        <v>68</v>
      </c>
      <c r="D9" s="32" t="s">
        <v>64</v>
      </c>
      <c r="E9" s="32">
        <v>22</v>
      </c>
      <c r="F9" s="32">
        <v>6</v>
      </c>
      <c r="G9" s="32">
        <v>16</v>
      </c>
      <c r="H9" s="36">
        <f t="shared" si="0"/>
        <v>0.27272727272727271</v>
      </c>
      <c r="I9" s="31"/>
      <c r="J9" s="32"/>
      <c r="K9" s="32"/>
      <c r="L9" s="32"/>
      <c r="M9" s="36"/>
      <c r="N9" s="32"/>
      <c r="O9" s="32"/>
      <c r="P9" s="32"/>
      <c r="Q9" s="32"/>
      <c r="R9" s="34"/>
      <c r="S9" s="32"/>
      <c r="T9" s="33">
        <v>1</v>
      </c>
      <c r="U9" s="33"/>
      <c r="V9" s="34"/>
      <c r="W9" s="32"/>
      <c r="X9" s="31"/>
      <c r="Y9" s="2"/>
      <c r="Z9" s="2"/>
      <c r="AA9" s="2"/>
      <c r="AB9" s="10"/>
      <c r="AC9" s="94"/>
      <c r="AD9" s="95"/>
      <c r="AE9" s="96"/>
      <c r="AF9" s="96"/>
      <c r="AG9" s="96"/>
    </row>
    <row r="10" spans="1:33" ht="15" customHeight="1" x14ac:dyDescent="0.25">
      <c r="A10" s="104"/>
      <c r="B10" s="32">
        <v>2008</v>
      </c>
      <c r="C10" s="2" t="s">
        <v>69</v>
      </c>
      <c r="D10" s="32" t="s">
        <v>64</v>
      </c>
      <c r="E10" s="32">
        <v>12</v>
      </c>
      <c r="F10" s="32">
        <v>7</v>
      </c>
      <c r="G10" s="32">
        <v>5</v>
      </c>
      <c r="H10" s="36">
        <f t="shared" si="0"/>
        <v>0.58333333333333337</v>
      </c>
      <c r="I10" s="31"/>
      <c r="J10" s="32">
        <v>7</v>
      </c>
      <c r="K10" s="32">
        <v>2</v>
      </c>
      <c r="L10" s="32">
        <v>5</v>
      </c>
      <c r="M10" s="36">
        <f>PRODUCT(K10/J10)</f>
        <v>0.2857142857142857</v>
      </c>
      <c r="N10" s="32"/>
      <c r="O10" s="32"/>
      <c r="P10" s="32"/>
      <c r="Q10" s="32"/>
      <c r="R10" s="34"/>
      <c r="S10" s="32"/>
      <c r="T10" s="33"/>
      <c r="U10" s="33"/>
      <c r="V10" s="34"/>
      <c r="W10" s="32"/>
      <c r="X10" s="107"/>
      <c r="Y10" s="2" t="s">
        <v>106</v>
      </c>
      <c r="Z10" s="2"/>
      <c r="AA10" s="2"/>
      <c r="AB10" s="10"/>
      <c r="AC10" s="94"/>
      <c r="AD10" s="95"/>
      <c r="AE10" s="96"/>
      <c r="AF10" s="96"/>
      <c r="AG10" s="96"/>
    </row>
    <row r="11" spans="1:33" ht="15" customHeight="1" x14ac:dyDescent="0.25">
      <c r="A11" s="104"/>
      <c r="B11" s="32">
        <v>2010</v>
      </c>
      <c r="C11" s="2" t="s">
        <v>69</v>
      </c>
      <c r="D11" s="32" t="s">
        <v>53</v>
      </c>
      <c r="E11" s="32">
        <v>26</v>
      </c>
      <c r="F11" s="32">
        <v>21</v>
      </c>
      <c r="G11" s="32">
        <v>5</v>
      </c>
      <c r="H11" s="36">
        <f t="shared" si="0"/>
        <v>0.80769230769230771</v>
      </c>
      <c r="I11" s="31"/>
      <c r="J11" s="32">
        <v>11</v>
      </c>
      <c r="K11" s="32">
        <v>9</v>
      </c>
      <c r="L11" s="32">
        <v>2</v>
      </c>
      <c r="M11" s="36">
        <f>PRODUCT(K11/J11)</f>
        <v>0.81818181818181823</v>
      </c>
      <c r="N11" s="32"/>
      <c r="O11" s="32"/>
      <c r="P11" s="32"/>
      <c r="Q11" s="32"/>
      <c r="R11" s="34">
        <v>1</v>
      </c>
      <c r="S11" s="32"/>
      <c r="T11" s="33">
        <v>1</v>
      </c>
      <c r="U11" s="33">
        <v>1</v>
      </c>
      <c r="V11" s="34"/>
      <c r="W11" s="32"/>
      <c r="X11" s="31"/>
      <c r="Y11" s="2" t="s">
        <v>107</v>
      </c>
      <c r="Z11" s="2" t="s">
        <v>108</v>
      </c>
      <c r="AA11" s="2"/>
      <c r="AB11" s="10" t="s">
        <v>109</v>
      </c>
      <c r="AC11" s="158" t="s">
        <v>126</v>
      </c>
      <c r="AD11" s="95"/>
      <c r="AE11" s="96"/>
      <c r="AF11" s="96"/>
      <c r="AG11" s="96"/>
    </row>
    <row r="12" spans="1:33" ht="15" customHeight="1" x14ac:dyDescent="0.25">
      <c r="A12" s="104"/>
      <c r="B12" s="32">
        <v>2013</v>
      </c>
      <c r="C12" s="2" t="s">
        <v>69</v>
      </c>
      <c r="D12" s="32" t="s">
        <v>70</v>
      </c>
      <c r="E12" s="32">
        <v>26</v>
      </c>
      <c r="F12" s="32">
        <v>23</v>
      </c>
      <c r="G12" s="32">
        <v>3</v>
      </c>
      <c r="H12" s="36">
        <f>PRODUCT(F12/E12)</f>
        <v>0.88461538461538458</v>
      </c>
      <c r="I12" s="31"/>
      <c r="J12" s="32">
        <v>8</v>
      </c>
      <c r="K12" s="32">
        <v>6</v>
      </c>
      <c r="L12" s="32">
        <v>2</v>
      </c>
      <c r="M12" s="36">
        <f>PRODUCT(K12/J12)</f>
        <v>0.75</v>
      </c>
      <c r="N12" s="32"/>
      <c r="O12" s="32"/>
      <c r="P12" s="32"/>
      <c r="Q12" s="32"/>
      <c r="R12" s="34"/>
      <c r="S12" s="32"/>
      <c r="T12" s="33"/>
      <c r="U12" s="33"/>
      <c r="V12" s="34">
        <v>1</v>
      </c>
      <c r="W12" s="32"/>
      <c r="X12" s="31"/>
      <c r="Y12" s="2" t="s">
        <v>110</v>
      </c>
      <c r="Z12" s="2" t="s">
        <v>111</v>
      </c>
      <c r="AA12" s="2"/>
      <c r="AB12" s="10"/>
      <c r="AC12" s="94"/>
      <c r="AD12" s="95"/>
      <c r="AE12" s="96"/>
      <c r="AF12" s="96"/>
      <c r="AG12" s="96"/>
    </row>
    <row r="13" spans="1:33" ht="15" customHeight="1" x14ac:dyDescent="0.25">
      <c r="A13" s="104"/>
      <c r="B13" s="32">
        <v>2018</v>
      </c>
      <c r="C13" s="2" t="s">
        <v>66</v>
      </c>
      <c r="D13" s="32" t="s">
        <v>42</v>
      </c>
      <c r="E13" s="32">
        <v>23</v>
      </c>
      <c r="F13" s="32">
        <v>9</v>
      </c>
      <c r="G13" s="32">
        <v>14</v>
      </c>
      <c r="H13" s="36">
        <f>PRODUCT(F13/E13)</f>
        <v>0.39130434782608697</v>
      </c>
      <c r="I13" s="31"/>
      <c r="J13" s="32"/>
      <c r="K13" s="32"/>
      <c r="L13" s="32"/>
      <c r="M13" s="36"/>
      <c r="N13" s="32"/>
      <c r="O13" s="32"/>
      <c r="P13" s="32"/>
      <c r="Q13" s="32"/>
      <c r="R13" s="34"/>
      <c r="S13" s="32"/>
      <c r="T13" s="33"/>
      <c r="U13" s="33"/>
      <c r="V13" s="34"/>
      <c r="W13" s="32"/>
      <c r="X13" s="31"/>
      <c r="Y13" s="2"/>
      <c r="Z13" s="2"/>
      <c r="AA13" s="2"/>
      <c r="AB13" s="10"/>
      <c r="AC13" s="94"/>
      <c r="AD13" s="95"/>
      <c r="AE13" s="96"/>
      <c r="AF13" s="96"/>
      <c r="AG13" s="96"/>
    </row>
    <row r="14" spans="1:33" ht="15" customHeight="1" x14ac:dyDescent="0.25">
      <c r="A14" s="104"/>
      <c r="B14" s="32">
        <v>2019</v>
      </c>
      <c r="C14" s="2" t="s">
        <v>66</v>
      </c>
      <c r="D14" s="32" t="s">
        <v>140</v>
      </c>
      <c r="E14" s="32">
        <v>19</v>
      </c>
      <c r="F14" s="32">
        <v>5</v>
      </c>
      <c r="G14" s="32">
        <v>14</v>
      </c>
      <c r="H14" s="36">
        <f>PRODUCT(F14/E14)</f>
        <v>0.26315789473684209</v>
      </c>
      <c r="I14" s="31"/>
      <c r="J14" s="32"/>
      <c r="K14" s="32"/>
      <c r="L14" s="32"/>
      <c r="M14" s="36"/>
      <c r="N14" s="32">
        <v>4</v>
      </c>
      <c r="O14" s="32">
        <v>1</v>
      </c>
      <c r="P14" s="32">
        <v>3</v>
      </c>
      <c r="Q14" s="36">
        <f>PRODUCT(O14/N14)</f>
        <v>0.25</v>
      </c>
      <c r="R14" s="34"/>
      <c r="S14" s="32"/>
      <c r="T14" s="33"/>
      <c r="U14" s="33"/>
      <c r="V14" s="34"/>
      <c r="W14" s="32"/>
      <c r="X14" s="31"/>
      <c r="Y14" s="2"/>
      <c r="Z14" s="2"/>
      <c r="AA14" s="2"/>
      <c r="AB14" s="10"/>
      <c r="AC14" s="158"/>
      <c r="AD14" s="95"/>
      <c r="AE14" s="96"/>
      <c r="AF14" s="96"/>
      <c r="AG14" s="96"/>
    </row>
    <row r="15" spans="1:33" ht="15" customHeight="1" x14ac:dyDescent="0.25">
      <c r="A15" s="104"/>
      <c r="B15" s="114" t="s">
        <v>7</v>
      </c>
      <c r="C15" s="22"/>
      <c r="D15" s="118"/>
      <c r="E15" s="113">
        <f t="shared" ref="E15:G15" si="1">SUM(E5:E14)</f>
        <v>191</v>
      </c>
      <c r="F15" s="113">
        <f t="shared" si="1"/>
        <v>100</v>
      </c>
      <c r="G15" s="113">
        <f t="shared" si="1"/>
        <v>91</v>
      </c>
      <c r="H15" s="119">
        <f t="shared" si="0"/>
        <v>0.52356020942408377</v>
      </c>
      <c r="I15" s="31"/>
      <c r="J15" s="113">
        <f t="shared" ref="J15:L15" si="2">SUM(J5:J14)</f>
        <v>40</v>
      </c>
      <c r="K15" s="113">
        <f t="shared" si="2"/>
        <v>25</v>
      </c>
      <c r="L15" s="113">
        <f t="shared" si="2"/>
        <v>15</v>
      </c>
      <c r="M15" s="119">
        <f t="shared" ref="M15" si="3">PRODUCT(K15/J15)</f>
        <v>0.625</v>
      </c>
      <c r="N15" s="113">
        <f>SUM(N5:N14)</f>
        <v>4</v>
      </c>
      <c r="O15" s="113">
        <f>SUM(O5:O14)</f>
        <v>1</v>
      </c>
      <c r="P15" s="113">
        <f>SUM(P5:P14)</f>
        <v>3</v>
      </c>
      <c r="Q15" s="119">
        <f t="shared" ref="Q15" si="4">PRODUCT(O15/N15)</f>
        <v>0.25</v>
      </c>
      <c r="R15" s="113">
        <f t="shared" ref="R15:S15" si="5">SUM(R7:R14)</f>
        <v>1</v>
      </c>
      <c r="S15" s="113">
        <f t="shared" si="5"/>
        <v>0</v>
      </c>
      <c r="T15" s="113">
        <v>2</v>
      </c>
      <c r="U15" s="113">
        <f>SUM(U7:U14)</f>
        <v>1</v>
      </c>
      <c r="V15" s="113">
        <f>SUM(V7:V14)</f>
        <v>1</v>
      </c>
      <c r="W15" s="113">
        <f>SUM(W7:W14)</f>
        <v>1</v>
      </c>
      <c r="X15" s="120"/>
      <c r="Y15" s="121" t="s">
        <v>74</v>
      </c>
      <c r="Z15" s="121" t="s">
        <v>76</v>
      </c>
      <c r="AA15" s="121" t="s">
        <v>78</v>
      </c>
      <c r="AB15" s="122" t="s">
        <v>78</v>
      </c>
      <c r="AC15" s="94"/>
      <c r="AD15" s="95"/>
      <c r="AE15" s="96"/>
      <c r="AF15" s="96"/>
      <c r="AG15" s="96"/>
    </row>
    <row r="16" spans="1:33" ht="15" customHeight="1" x14ac:dyDescent="0.25">
      <c r="A16" s="104"/>
      <c r="B16" s="123"/>
      <c r="C16" s="124"/>
      <c r="D16" s="125"/>
      <c r="E16" s="125"/>
      <c r="F16" s="125"/>
      <c r="G16" s="125"/>
      <c r="H16" s="125"/>
      <c r="I16" s="126"/>
      <c r="J16" s="125"/>
      <c r="K16" s="125"/>
      <c r="L16" s="125"/>
      <c r="M16" s="125"/>
      <c r="N16" s="125"/>
      <c r="O16" s="125"/>
      <c r="P16" s="125"/>
      <c r="Q16" s="125"/>
      <c r="R16" s="127"/>
      <c r="S16" s="127"/>
      <c r="T16" s="127"/>
      <c r="U16" s="128"/>
      <c r="V16" s="128"/>
      <c r="W16" s="128"/>
      <c r="X16" s="129"/>
      <c r="Y16" s="129"/>
      <c r="Z16" s="96"/>
      <c r="AA16" s="96"/>
      <c r="AB16" s="96"/>
      <c r="AC16" s="96"/>
      <c r="AD16" s="96"/>
      <c r="AE16" s="96"/>
      <c r="AF16" s="96"/>
      <c r="AG16" s="96"/>
    </row>
    <row r="17" spans="1:34" ht="15" customHeight="1" x14ac:dyDescent="0.25">
      <c r="A17" s="104"/>
      <c r="B17" s="110" t="s">
        <v>24</v>
      </c>
      <c r="C17" s="130"/>
      <c r="D17" s="131"/>
      <c r="E17" s="75" t="s">
        <v>61</v>
      </c>
      <c r="F17" s="75" t="s">
        <v>62</v>
      </c>
      <c r="G17" s="76" t="s">
        <v>30</v>
      </c>
      <c r="H17" s="75" t="s">
        <v>63</v>
      </c>
      <c r="I17" s="24"/>
      <c r="J17" s="132" t="s">
        <v>71</v>
      </c>
      <c r="K17" s="118"/>
      <c r="L17" s="118"/>
      <c r="M17" s="18" t="s">
        <v>72</v>
      </c>
      <c r="N17" s="18" t="s">
        <v>61</v>
      </c>
      <c r="O17" s="18" t="s">
        <v>62</v>
      </c>
      <c r="P17" s="18" t="s">
        <v>30</v>
      </c>
      <c r="Q17" s="18" t="s">
        <v>63</v>
      </c>
      <c r="R17" s="82"/>
      <c r="S17" s="84"/>
      <c r="T17" s="84"/>
      <c r="U17" s="133"/>
      <c r="V17" s="133"/>
      <c r="W17" s="133"/>
      <c r="X17" s="31"/>
      <c r="Y17" s="104" t="s">
        <v>90</v>
      </c>
      <c r="Z17" s="104" t="s">
        <v>49</v>
      </c>
      <c r="AA17" s="134"/>
      <c r="AB17" s="96"/>
      <c r="AC17" s="96"/>
      <c r="AD17" s="96"/>
      <c r="AE17" s="96"/>
      <c r="AF17" s="96"/>
      <c r="AG17" s="96"/>
    </row>
    <row r="18" spans="1:34" ht="15" customHeight="1" x14ac:dyDescent="0.25">
      <c r="A18" s="104"/>
      <c r="B18" s="135" t="s">
        <v>12</v>
      </c>
      <c r="C18" s="136"/>
      <c r="D18" s="137"/>
      <c r="E18" s="32">
        <f>PRODUCT(E15)</f>
        <v>191</v>
      </c>
      <c r="F18" s="32">
        <f t="shared" ref="F18:H18" si="6">PRODUCT(F15)</f>
        <v>100</v>
      </c>
      <c r="G18" s="32">
        <f t="shared" si="6"/>
        <v>91</v>
      </c>
      <c r="H18" s="138">
        <f t="shared" si="6"/>
        <v>0.52356020942408377</v>
      </c>
      <c r="I18" s="24"/>
      <c r="J18" s="135" t="s">
        <v>73</v>
      </c>
      <c r="K18" s="136"/>
      <c r="L18" s="136"/>
      <c r="M18" s="139" t="s">
        <v>74</v>
      </c>
      <c r="N18" s="32">
        <v>11</v>
      </c>
      <c r="O18" s="32">
        <v>10</v>
      </c>
      <c r="P18" s="32">
        <v>1</v>
      </c>
      <c r="Q18" s="36">
        <f>PRODUCT(O18/N18)</f>
        <v>0.90909090909090906</v>
      </c>
      <c r="R18" s="82"/>
      <c r="S18" s="84"/>
      <c r="T18" s="84"/>
      <c r="U18" s="133"/>
      <c r="V18" s="133"/>
      <c r="W18" s="133"/>
      <c r="X18" s="31"/>
      <c r="Y18" s="96"/>
      <c r="Z18" s="85" t="s">
        <v>91</v>
      </c>
      <c r="AA18" s="134"/>
      <c r="AB18" s="96"/>
      <c r="AC18" s="96"/>
      <c r="AD18" s="96"/>
      <c r="AE18" s="96"/>
      <c r="AF18" s="96"/>
      <c r="AG18" s="96"/>
    </row>
    <row r="19" spans="1:34" ht="15" customHeight="1" x14ac:dyDescent="0.2">
      <c r="A19" s="104"/>
      <c r="B19" s="140" t="s">
        <v>14</v>
      </c>
      <c r="C19" s="141"/>
      <c r="D19" s="142"/>
      <c r="E19" s="32">
        <f>PRODUCT(J15)</f>
        <v>40</v>
      </c>
      <c r="F19" s="32">
        <f>PRODUCT(K15)</f>
        <v>25</v>
      </c>
      <c r="G19" s="32">
        <f t="shared" ref="G19" si="7">PRODUCT(L15)</f>
        <v>15</v>
      </c>
      <c r="H19" s="36">
        <f>PRODUCT(F19/E19)</f>
        <v>0.625</v>
      </c>
      <c r="I19" s="24"/>
      <c r="J19" s="135" t="s">
        <v>75</v>
      </c>
      <c r="K19" s="136"/>
      <c r="L19" s="136"/>
      <c r="M19" s="139" t="s">
        <v>76</v>
      </c>
      <c r="N19" s="32">
        <v>15</v>
      </c>
      <c r="O19" s="32">
        <v>8</v>
      </c>
      <c r="P19" s="32">
        <v>7</v>
      </c>
      <c r="Q19" s="36">
        <f>PRODUCT(O19/N19)</f>
        <v>0.53333333333333333</v>
      </c>
      <c r="R19" s="82"/>
      <c r="S19" s="84"/>
      <c r="T19" s="84"/>
      <c r="U19" s="133"/>
      <c r="V19" s="133"/>
      <c r="W19" s="133"/>
      <c r="X19" s="24"/>
      <c r="Y19" s="24"/>
      <c r="Z19" s="104" t="s">
        <v>93</v>
      </c>
      <c r="AA19" s="96"/>
      <c r="AB19" s="96"/>
      <c r="AC19" s="96"/>
      <c r="AD19" s="96"/>
      <c r="AE19" s="96"/>
      <c r="AF19" s="96"/>
      <c r="AG19" s="96"/>
    </row>
    <row r="20" spans="1:34" ht="15" customHeight="1" x14ac:dyDescent="0.2">
      <c r="A20" s="104"/>
      <c r="B20" s="140"/>
      <c r="C20" s="141"/>
      <c r="D20" s="142"/>
      <c r="E20" s="32"/>
      <c r="F20" s="32"/>
      <c r="G20" s="32"/>
      <c r="H20" s="36"/>
      <c r="I20" s="24"/>
      <c r="J20" s="143" t="s">
        <v>112</v>
      </c>
      <c r="K20" s="144"/>
      <c r="L20" s="144"/>
      <c r="M20" s="139" t="s">
        <v>78</v>
      </c>
      <c r="N20" s="32">
        <v>3</v>
      </c>
      <c r="O20" s="32">
        <v>2</v>
      </c>
      <c r="P20" s="32">
        <v>1</v>
      </c>
      <c r="Q20" s="36">
        <v>0.66700000000000004</v>
      </c>
      <c r="R20" s="82"/>
      <c r="S20" s="84"/>
      <c r="T20" s="84"/>
      <c r="U20" s="133"/>
      <c r="V20" s="133"/>
      <c r="W20" s="133"/>
      <c r="X20" s="24"/>
      <c r="Y20" s="24"/>
      <c r="Z20" s="104" t="s">
        <v>95</v>
      </c>
      <c r="AA20" s="96"/>
      <c r="AB20" s="96"/>
      <c r="AC20" s="96"/>
      <c r="AD20" s="96"/>
      <c r="AE20" s="96"/>
      <c r="AF20" s="96"/>
      <c r="AG20" s="96"/>
    </row>
    <row r="21" spans="1:34" ht="15" customHeight="1" x14ac:dyDescent="0.2">
      <c r="A21" s="104"/>
      <c r="B21" s="135" t="s">
        <v>15</v>
      </c>
      <c r="C21" s="136"/>
      <c r="D21" s="137"/>
      <c r="E21" s="32">
        <f>PRODUCT(N15)</f>
        <v>4</v>
      </c>
      <c r="F21" s="32">
        <f>PRODUCT(O15)</f>
        <v>1</v>
      </c>
      <c r="G21" s="32">
        <f>PRODUCT(P15)</f>
        <v>3</v>
      </c>
      <c r="H21" s="138">
        <f>PRODUCT(Q15)</f>
        <v>0.25</v>
      </c>
      <c r="I21" s="24"/>
      <c r="J21" s="135" t="s">
        <v>77</v>
      </c>
      <c r="K21" s="136"/>
      <c r="L21" s="11"/>
      <c r="M21" s="139" t="s">
        <v>78</v>
      </c>
      <c r="N21" s="32">
        <v>4</v>
      </c>
      <c r="O21" s="32">
        <v>3</v>
      </c>
      <c r="P21" s="32">
        <v>1</v>
      </c>
      <c r="Q21" s="36">
        <v>0.75</v>
      </c>
      <c r="R21" s="82"/>
      <c r="S21" s="84"/>
      <c r="T21" s="84"/>
      <c r="U21" s="133"/>
      <c r="V21" s="133"/>
      <c r="W21" s="133"/>
      <c r="X21" s="24"/>
      <c r="Y21" s="24"/>
      <c r="Z21" s="24"/>
      <c r="AA21" s="96"/>
      <c r="AB21" s="96"/>
      <c r="AC21" s="96"/>
      <c r="AD21" s="96"/>
      <c r="AE21" s="96"/>
      <c r="AF21" s="96"/>
      <c r="AG21" s="96"/>
    </row>
    <row r="22" spans="1:34" ht="15" customHeight="1" x14ac:dyDescent="0.2">
      <c r="A22" s="104"/>
      <c r="B22" s="111" t="s">
        <v>25</v>
      </c>
      <c r="C22" s="20"/>
      <c r="D22" s="145"/>
      <c r="E22" s="18">
        <f>SUM(E18:E21)</f>
        <v>235</v>
      </c>
      <c r="F22" s="18">
        <f t="shared" ref="F22:G22" si="8">SUM(F18:F21)</f>
        <v>126</v>
      </c>
      <c r="G22" s="18">
        <f t="shared" si="8"/>
        <v>109</v>
      </c>
      <c r="H22" s="41">
        <f>PRODUCT(F22/E22)</f>
        <v>0.53617021276595744</v>
      </c>
      <c r="I22" s="24"/>
      <c r="J22" s="111" t="s">
        <v>25</v>
      </c>
      <c r="K22" s="145"/>
      <c r="L22" s="145"/>
      <c r="M22" s="18"/>
      <c r="N22" s="18">
        <f>SUM(N18:N21)</f>
        <v>33</v>
      </c>
      <c r="O22" s="18">
        <f>SUM(O18:O21)</f>
        <v>23</v>
      </c>
      <c r="P22" s="18">
        <f>SUM(P18:P21)</f>
        <v>10</v>
      </c>
      <c r="Q22" s="41">
        <f>PRODUCT(O22/N22)</f>
        <v>0.69696969696969702</v>
      </c>
      <c r="R22" s="82"/>
      <c r="S22" s="84"/>
      <c r="T22" s="84"/>
      <c r="U22" s="133"/>
      <c r="V22" s="133"/>
      <c r="W22" s="133"/>
      <c r="X22" s="24"/>
      <c r="Y22" s="24"/>
      <c r="Z22" s="24"/>
      <c r="AA22" s="96"/>
      <c r="AB22" s="96"/>
      <c r="AC22" s="96"/>
      <c r="AD22" s="96"/>
      <c r="AE22" s="96"/>
      <c r="AF22" s="96"/>
      <c r="AG22" s="96"/>
    </row>
    <row r="23" spans="1:34" ht="15" customHeight="1" x14ac:dyDescent="0.2">
      <c r="A23" s="104"/>
      <c r="B23" s="104"/>
      <c r="C23" s="146"/>
      <c r="D23" s="134"/>
      <c r="E23" s="104"/>
      <c r="F23" s="24"/>
      <c r="G23" s="24"/>
      <c r="H23" s="24"/>
      <c r="I23" s="147"/>
      <c r="J23" s="104"/>
      <c r="K23" s="24"/>
      <c r="L23" s="24"/>
      <c r="M23" s="24"/>
      <c r="N23" s="104"/>
      <c r="O23" s="24"/>
      <c r="P23" s="24"/>
      <c r="Q23" s="24"/>
      <c r="R23" s="82"/>
      <c r="S23" s="82"/>
      <c r="T23" s="82"/>
      <c r="U23" s="104"/>
      <c r="V23" s="104"/>
      <c r="W23" s="104"/>
      <c r="X23" s="24"/>
      <c r="Y23" s="24"/>
      <c r="Z23" s="24"/>
      <c r="AA23" s="96"/>
      <c r="AB23" s="96"/>
      <c r="AC23" s="96"/>
      <c r="AD23" s="96"/>
      <c r="AE23" s="96"/>
      <c r="AF23" s="96"/>
      <c r="AG23" s="96"/>
    </row>
    <row r="24" spans="1:34" ht="15" customHeight="1" x14ac:dyDescent="0.25">
      <c r="A24" s="104"/>
      <c r="B24" s="32" t="s">
        <v>79</v>
      </c>
      <c r="C24" s="22" t="s">
        <v>12</v>
      </c>
      <c r="D24" s="14"/>
      <c r="E24" s="145"/>
      <c r="F24" s="14"/>
      <c r="G24" s="14"/>
      <c r="H24" s="15"/>
      <c r="I24" s="159"/>
      <c r="J24" s="148" t="s">
        <v>14</v>
      </c>
      <c r="K24" s="18"/>
      <c r="L24" s="14"/>
      <c r="M24" s="15"/>
      <c r="N24" s="148" t="s">
        <v>15</v>
      </c>
      <c r="O24" s="18"/>
      <c r="P24" s="17"/>
      <c r="Q24" s="15"/>
      <c r="R24" s="22" t="s">
        <v>97</v>
      </c>
      <c r="S24" s="15"/>
      <c r="T24" s="16"/>
      <c r="U24" s="22" t="s">
        <v>60</v>
      </c>
      <c r="V24" s="14"/>
      <c r="W24" s="15"/>
      <c r="X24" s="149"/>
      <c r="Y24" s="111" t="s">
        <v>71</v>
      </c>
      <c r="Z24" s="14"/>
      <c r="AA24" s="14"/>
      <c r="AB24" s="14"/>
      <c r="AC24" s="94"/>
      <c r="AD24" s="95"/>
      <c r="AE24" s="96"/>
      <c r="AF24" s="96"/>
      <c r="AG24" s="96"/>
    </row>
    <row r="25" spans="1:34" ht="15" customHeight="1" x14ac:dyDescent="0.25">
      <c r="A25" s="104"/>
      <c r="B25" s="75" t="s">
        <v>0</v>
      </c>
      <c r="C25" s="150" t="s">
        <v>1</v>
      </c>
      <c r="D25" s="75" t="s">
        <v>4</v>
      </c>
      <c r="E25" s="75" t="s">
        <v>61</v>
      </c>
      <c r="F25" s="75" t="s">
        <v>62</v>
      </c>
      <c r="G25" s="76" t="s">
        <v>30</v>
      </c>
      <c r="H25" s="75" t="s">
        <v>63</v>
      </c>
      <c r="I25" s="31"/>
      <c r="J25" s="75" t="s">
        <v>61</v>
      </c>
      <c r="K25" s="75" t="s">
        <v>62</v>
      </c>
      <c r="L25" s="151" t="s">
        <v>30</v>
      </c>
      <c r="M25" s="75" t="s">
        <v>63</v>
      </c>
      <c r="N25" s="75" t="s">
        <v>61</v>
      </c>
      <c r="O25" s="75" t="s">
        <v>62</v>
      </c>
      <c r="P25" s="75" t="s">
        <v>30</v>
      </c>
      <c r="Q25" s="75" t="s">
        <v>63</v>
      </c>
      <c r="R25" s="77" t="s">
        <v>22</v>
      </c>
      <c r="S25" s="75" t="s">
        <v>23</v>
      </c>
      <c r="T25" s="76" t="s">
        <v>98</v>
      </c>
      <c r="U25" s="76">
        <v>1</v>
      </c>
      <c r="V25" s="77">
        <v>2</v>
      </c>
      <c r="W25" s="75">
        <v>3</v>
      </c>
      <c r="X25" s="152"/>
      <c r="Y25" s="16" t="s">
        <v>99</v>
      </c>
      <c r="Z25" s="114" t="s">
        <v>100</v>
      </c>
      <c r="AA25" s="114" t="s">
        <v>101</v>
      </c>
      <c r="AB25" s="115" t="s">
        <v>102</v>
      </c>
      <c r="AC25" s="94"/>
      <c r="AD25" s="95"/>
      <c r="AE25" s="96"/>
      <c r="AF25" s="96"/>
      <c r="AG25" s="96"/>
    </row>
    <row r="26" spans="1:34" ht="15" customHeight="1" x14ac:dyDescent="0.25">
      <c r="A26" s="104"/>
      <c r="B26" s="25">
        <v>1996</v>
      </c>
      <c r="C26" s="27" t="s">
        <v>34</v>
      </c>
      <c r="D26" s="25" t="s">
        <v>70</v>
      </c>
      <c r="E26" s="27" t="s">
        <v>80</v>
      </c>
      <c r="F26" s="25"/>
      <c r="G26" s="28"/>
      <c r="H26" s="117"/>
      <c r="I26" s="31"/>
      <c r="J26" s="32"/>
      <c r="K26" s="32"/>
      <c r="L26" s="32"/>
      <c r="M26" s="36"/>
      <c r="N26" s="32">
        <v>4</v>
      </c>
      <c r="O26" s="32">
        <v>1</v>
      </c>
      <c r="P26" s="32">
        <v>3</v>
      </c>
      <c r="Q26" s="36">
        <f>PRODUCT(O26/N26)</f>
        <v>0.25</v>
      </c>
      <c r="R26" s="34"/>
      <c r="S26" s="32"/>
      <c r="T26" s="33"/>
      <c r="U26" s="33"/>
      <c r="V26" s="34"/>
      <c r="W26" s="32"/>
      <c r="X26" s="152"/>
      <c r="Y26" s="2"/>
      <c r="Z26" s="2"/>
      <c r="AA26" s="2"/>
      <c r="AB26" s="10"/>
      <c r="AC26" s="94"/>
      <c r="AD26" s="95"/>
      <c r="AE26" s="96"/>
      <c r="AF26" s="96"/>
      <c r="AG26" s="96"/>
    </row>
    <row r="27" spans="1:34" ht="15" customHeight="1" x14ac:dyDescent="0.25">
      <c r="A27" s="104"/>
      <c r="B27" s="25">
        <v>1997</v>
      </c>
      <c r="C27" s="27" t="s">
        <v>34</v>
      </c>
      <c r="D27" s="25" t="s">
        <v>56</v>
      </c>
      <c r="E27" s="27" t="s">
        <v>81</v>
      </c>
      <c r="F27" s="25"/>
      <c r="G27" s="28"/>
      <c r="H27" s="117"/>
      <c r="I27" s="31"/>
      <c r="J27" s="32"/>
      <c r="K27" s="32"/>
      <c r="L27" s="32"/>
      <c r="M27" s="36"/>
      <c r="N27" s="32"/>
      <c r="O27" s="32"/>
      <c r="P27" s="32"/>
      <c r="Q27" s="36"/>
      <c r="R27" s="34"/>
      <c r="S27" s="32"/>
      <c r="T27" s="33"/>
      <c r="U27" s="33"/>
      <c r="V27" s="34"/>
      <c r="W27" s="32"/>
      <c r="X27" s="107"/>
      <c r="Y27" s="2"/>
      <c r="Z27" s="2"/>
      <c r="AA27" s="2"/>
      <c r="AB27" s="10"/>
      <c r="AC27" s="94"/>
      <c r="AD27" s="95"/>
      <c r="AE27" s="96"/>
      <c r="AF27" s="96"/>
      <c r="AG27" s="96"/>
    </row>
    <row r="28" spans="1:34" s="112" customFormat="1" ht="15" customHeight="1" x14ac:dyDescent="0.25">
      <c r="A28" s="104"/>
      <c r="B28" s="32">
        <v>2000</v>
      </c>
      <c r="C28" s="2" t="s">
        <v>82</v>
      </c>
      <c r="D28" s="32" t="s">
        <v>36</v>
      </c>
      <c r="E28" s="32">
        <v>22</v>
      </c>
      <c r="F28" s="32">
        <v>18</v>
      </c>
      <c r="G28" s="32">
        <v>4</v>
      </c>
      <c r="H28" s="36">
        <f t="shared" ref="H28:H32" si="9">PRODUCT(F28/E28)</f>
        <v>0.81818181818181823</v>
      </c>
      <c r="I28" s="31"/>
      <c r="J28" s="32">
        <v>11</v>
      </c>
      <c r="K28" s="32">
        <v>6</v>
      </c>
      <c r="L28" s="32">
        <v>5</v>
      </c>
      <c r="M28" s="36">
        <f>PRODUCT(K28/J28)</f>
        <v>0.54545454545454541</v>
      </c>
      <c r="N28" s="32"/>
      <c r="O28" s="32"/>
      <c r="P28" s="32"/>
      <c r="Q28" s="36"/>
      <c r="R28" s="34">
        <v>1</v>
      </c>
      <c r="S28" s="32"/>
      <c r="T28" s="33"/>
      <c r="U28" s="33"/>
      <c r="V28" s="34"/>
      <c r="W28" s="32">
        <v>1</v>
      </c>
      <c r="X28" s="152"/>
      <c r="Y28" s="2" t="s">
        <v>113</v>
      </c>
      <c r="Z28" s="2" t="s">
        <v>114</v>
      </c>
      <c r="AA28" s="2" t="s">
        <v>115</v>
      </c>
      <c r="AB28" s="10"/>
      <c r="AC28" s="158" t="s">
        <v>126</v>
      </c>
      <c r="AD28" s="95"/>
      <c r="AE28" s="96"/>
      <c r="AF28" s="96"/>
      <c r="AG28" s="96"/>
      <c r="AH28" s="116"/>
    </row>
    <row r="29" spans="1:34" ht="15" customHeight="1" x14ac:dyDescent="0.25">
      <c r="A29" s="104"/>
      <c r="B29" s="32">
        <v>2001</v>
      </c>
      <c r="C29" s="2" t="s">
        <v>82</v>
      </c>
      <c r="D29" s="32" t="s">
        <v>83</v>
      </c>
      <c r="E29" s="32">
        <v>24</v>
      </c>
      <c r="F29" s="32">
        <v>16</v>
      </c>
      <c r="G29" s="32">
        <v>8</v>
      </c>
      <c r="H29" s="36">
        <f t="shared" si="9"/>
        <v>0.66666666666666663</v>
      </c>
      <c r="I29" s="31"/>
      <c r="J29" s="32">
        <v>3</v>
      </c>
      <c r="K29" s="32">
        <v>0</v>
      </c>
      <c r="L29" s="32">
        <v>3</v>
      </c>
      <c r="M29" s="36">
        <f>PRODUCT(K29/J29)</f>
        <v>0</v>
      </c>
      <c r="N29" s="32"/>
      <c r="O29" s="32"/>
      <c r="P29" s="32"/>
      <c r="Q29" s="36"/>
      <c r="R29" s="34"/>
      <c r="S29" s="32"/>
      <c r="T29" s="33"/>
      <c r="U29" s="33"/>
      <c r="V29" s="34"/>
      <c r="W29" s="32"/>
      <c r="X29" s="152"/>
      <c r="Y29" s="2" t="s">
        <v>116</v>
      </c>
      <c r="Z29" s="2"/>
      <c r="AA29" s="2"/>
      <c r="AB29" s="10"/>
      <c r="AC29" s="94"/>
      <c r="AD29" s="95"/>
      <c r="AE29" s="96"/>
      <c r="AF29" s="96"/>
      <c r="AG29" s="96"/>
    </row>
    <row r="30" spans="1:34" ht="15" customHeight="1" x14ac:dyDescent="0.25">
      <c r="A30" s="104"/>
      <c r="B30" s="32">
        <v>2002</v>
      </c>
      <c r="C30" s="2" t="s">
        <v>117</v>
      </c>
      <c r="D30" s="32" t="s">
        <v>70</v>
      </c>
      <c r="E30" s="32">
        <v>24</v>
      </c>
      <c r="F30" s="32">
        <v>22</v>
      </c>
      <c r="G30" s="32">
        <v>2</v>
      </c>
      <c r="H30" s="36">
        <f t="shared" si="9"/>
        <v>0.91666666666666663</v>
      </c>
      <c r="I30" s="31"/>
      <c r="J30" s="32">
        <v>11</v>
      </c>
      <c r="K30" s="32">
        <v>8</v>
      </c>
      <c r="L30" s="32">
        <v>3</v>
      </c>
      <c r="M30" s="36">
        <f>PRODUCT(K30/J30)</f>
        <v>0.72727272727272729</v>
      </c>
      <c r="N30" s="32"/>
      <c r="O30" s="32"/>
      <c r="P30" s="32"/>
      <c r="Q30" s="36"/>
      <c r="R30" s="34">
        <v>1</v>
      </c>
      <c r="S30" s="32"/>
      <c r="T30" s="33"/>
      <c r="U30" s="33"/>
      <c r="V30" s="34">
        <v>1</v>
      </c>
      <c r="W30" s="32"/>
      <c r="X30" s="152"/>
      <c r="Y30" s="2" t="s">
        <v>118</v>
      </c>
      <c r="Z30" s="2" t="s">
        <v>119</v>
      </c>
      <c r="AA30" s="2"/>
      <c r="AB30" s="10" t="s">
        <v>120</v>
      </c>
      <c r="AC30" s="94"/>
      <c r="AD30" s="95"/>
      <c r="AE30" s="96"/>
      <c r="AF30" s="96"/>
      <c r="AG30" s="96"/>
    </row>
    <row r="31" spans="1:34" ht="15" customHeight="1" x14ac:dyDescent="0.25">
      <c r="A31" s="104"/>
      <c r="B31" s="32">
        <v>2005</v>
      </c>
      <c r="C31" s="2" t="s">
        <v>84</v>
      </c>
      <c r="D31" s="32" t="s">
        <v>67</v>
      </c>
      <c r="E31" s="32">
        <v>20</v>
      </c>
      <c r="F31" s="32">
        <v>5</v>
      </c>
      <c r="G31" s="32">
        <v>15</v>
      </c>
      <c r="H31" s="36">
        <f t="shared" si="9"/>
        <v>0.25</v>
      </c>
      <c r="I31" s="31"/>
      <c r="J31" s="32"/>
      <c r="K31" s="32"/>
      <c r="L31" s="32"/>
      <c r="M31" s="36"/>
      <c r="N31" s="32">
        <v>6</v>
      </c>
      <c r="O31" s="32">
        <v>5</v>
      </c>
      <c r="P31" s="32">
        <v>1</v>
      </c>
      <c r="Q31" s="36">
        <f>PRODUCT(O31/N31)</f>
        <v>0.83333333333333337</v>
      </c>
      <c r="R31" s="34"/>
      <c r="S31" s="32"/>
      <c r="T31" s="33"/>
      <c r="U31" s="33"/>
      <c r="V31" s="34"/>
      <c r="W31" s="32"/>
      <c r="X31" s="152"/>
      <c r="Y31" s="2"/>
      <c r="Z31" s="2"/>
      <c r="AA31" s="2"/>
      <c r="AB31" s="10"/>
      <c r="AC31" s="94"/>
      <c r="AD31" s="95"/>
      <c r="AE31" s="96"/>
      <c r="AF31" s="96"/>
      <c r="AG31" s="96"/>
    </row>
    <row r="32" spans="1:34" ht="15" customHeight="1" x14ac:dyDescent="0.25">
      <c r="A32" s="104"/>
      <c r="B32" s="32">
        <v>2006</v>
      </c>
      <c r="C32" s="2" t="s">
        <v>84</v>
      </c>
      <c r="D32" s="32" t="s">
        <v>85</v>
      </c>
      <c r="E32" s="32">
        <v>19</v>
      </c>
      <c r="F32" s="32">
        <v>15</v>
      </c>
      <c r="G32" s="32">
        <v>4</v>
      </c>
      <c r="H32" s="36">
        <f t="shared" si="9"/>
        <v>0.78947368421052633</v>
      </c>
      <c r="I32" s="31"/>
      <c r="J32" s="32">
        <v>11</v>
      </c>
      <c r="K32" s="32">
        <v>4</v>
      </c>
      <c r="L32" s="32">
        <v>7</v>
      </c>
      <c r="M32" s="36">
        <f>PRODUCT(K32/J32)</f>
        <v>0.36363636363636365</v>
      </c>
      <c r="N32" s="32"/>
      <c r="O32" s="32"/>
      <c r="P32" s="32"/>
      <c r="Q32" s="36"/>
      <c r="R32" s="34"/>
      <c r="S32" s="32"/>
      <c r="T32" s="33"/>
      <c r="U32" s="33"/>
      <c r="V32" s="34"/>
      <c r="W32" s="32"/>
      <c r="X32" s="107"/>
      <c r="Y32" s="2" t="s">
        <v>106</v>
      </c>
      <c r="Z32" s="2" t="s">
        <v>121</v>
      </c>
      <c r="AA32" s="2" t="s">
        <v>122</v>
      </c>
      <c r="AB32" s="10"/>
      <c r="AC32" s="94"/>
      <c r="AD32" s="95"/>
      <c r="AE32" s="96"/>
      <c r="AF32" s="96"/>
      <c r="AG32" s="96"/>
    </row>
    <row r="33" spans="1:33" ht="15" customHeight="1" x14ac:dyDescent="0.25">
      <c r="A33" s="104"/>
      <c r="B33" s="32">
        <v>2007</v>
      </c>
      <c r="C33" s="2" t="s">
        <v>84</v>
      </c>
      <c r="D33" s="32" t="s">
        <v>70</v>
      </c>
      <c r="E33" s="32">
        <v>20</v>
      </c>
      <c r="F33" s="32">
        <v>15</v>
      </c>
      <c r="G33" s="32">
        <v>5</v>
      </c>
      <c r="H33" s="36">
        <f>PRODUCT(F33/E33)</f>
        <v>0.75</v>
      </c>
      <c r="I33" s="31"/>
      <c r="J33" s="32">
        <v>13</v>
      </c>
      <c r="K33" s="32">
        <v>8</v>
      </c>
      <c r="L33" s="32">
        <v>5</v>
      </c>
      <c r="M33" s="36">
        <f>PRODUCT(K33/J33)</f>
        <v>0.61538461538461542</v>
      </c>
      <c r="N33" s="32"/>
      <c r="O33" s="32"/>
      <c r="P33" s="32"/>
      <c r="Q33" s="36"/>
      <c r="R33" s="34"/>
      <c r="S33" s="32"/>
      <c r="T33" s="33"/>
      <c r="U33" s="33"/>
      <c r="V33" s="34">
        <v>1</v>
      </c>
      <c r="W33" s="32"/>
      <c r="X33" s="152"/>
      <c r="Y33" s="2" t="s">
        <v>106</v>
      </c>
      <c r="Z33" s="2" t="s">
        <v>123</v>
      </c>
      <c r="AA33" s="2"/>
      <c r="AB33" s="10" t="s">
        <v>121</v>
      </c>
      <c r="AC33" s="94"/>
      <c r="AD33" s="95"/>
      <c r="AE33" s="96"/>
      <c r="AF33" s="96"/>
      <c r="AG33" s="96"/>
    </row>
    <row r="34" spans="1:33" ht="15" customHeight="1" x14ac:dyDescent="0.25">
      <c r="A34" s="104"/>
      <c r="B34" s="32">
        <v>2014</v>
      </c>
      <c r="C34" s="2" t="s">
        <v>86</v>
      </c>
      <c r="D34" s="32" t="s">
        <v>36</v>
      </c>
      <c r="E34" s="32">
        <v>14</v>
      </c>
      <c r="F34" s="32">
        <v>6</v>
      </c>
      <c r="G34" s="32">
        <v>8</v>
      </c>
      <c r="H34" s="36">
        <f>PRODUCT(F34/E34)</f>
        <v>0.42857142857142855</v>
      </c>
      <c r="I34" s="31"/>
      <c r="J34" s="32"/>
      <c r="K34" s="32"/>
      <c r="L34" s="32"/>
      <c r="M34" s="36"/>
      <c r="N34" s="32"/>
      <c r="O34" s="32"/>
      <c r="P34" s="32"/>
      <c r="Q34" s="36"/>
      <c r="R34" s="34"/>
      <c r="S34" s="32"/>
      <c r="T34" s="33"/>
      <c r="U34" s="33"/>
      <c r="V34" s="34"/>
      <c r="W34" s="32">
        <v>1</v>
      </c>
      <c r="X34" s="152"/>
      <c r="Y34" s="2"/>
      <c r="Z34" s="2"/>
      <c r="AA34" s="2"/>
      <c r="AB34" s="10"/>
      <c r="AC34" s="94"/>
      <c r="AD34" s="95"/>
      <c r="AE34" s="96"/>
      <c r="AF34" s="96"/>
      <c r="AG34" s="96"/>
    </row>
    <row r="35" spans="1:33" ht="15" customHeight="1" x14ac:dyDescent="0.25">
      <c r="A35" s="104"/>
      <c r="B35" s="114" t="s">
        <v>7</v>
      </c>
      <c r="C35" s="22"/>
      <c r="D35" s="118"/>
      <c r="E35" s="113">
        <f>SUM(E26:E34)</f>
        <v>143</v>
      </c>
      <c r="F35" s="113">
        <f>SUM(F26:F34)</f>
        <v>97</v>
      </c>
      <c r="G35" s="113">
        <f>SUM(G26:G34)</f>
        <v>46</v>
      </c>
      <c r="H35" s="119">
        <f>PRODUCT(F35/E35)</f>
        <v>0.67832167832167833</v>
      </c>
      <c r="I35" s="31"/>
      <c r="J35" s="113">
        <f>SUM(J26:J34)</f>
        <v>49</v>
      </c>
      <c r="K35" s="113">
        <f>SUM(K26:K34)</f>
        <v>26</v>
      </c>
      <c r="L35" s="113">
        <f>SUM(L26:L34)</f>
        <v>23</v>
      </c>
      <c r="M35" s="119">
        <f t="shared" ref="M35" si="10">PRODUCT(K35/J35)</f>
        <v>0.53061224489795922</v>
      </c>
      <c r="N35" s="113">
        <f>SUM(N26:N34)</f>
        <v>10</v>
      </c>
      <c r="O35" s="113">
        <f>SUM(O26:O34)</f>
        <v>6</v>
      </c>
      <c r="P35" s="113">
        <f>SUM(P26:P34)</f>
        <v>4</v>
      </c>
      <c r="Q35" s="119">
        <v>0</v>
      </c>
      <c r="R35" s="113">
        <f>SUM(R26:R34)</f>
        <v>2</v>
      </c>
      <c r="S35" s="113">
        <f t="shared" ref="S35" si="11">SUM(S29:S34)</f>
        <v>0</v>
      </c>
      <c r="T35" s="113">
        <v>0</v>
      </c>
      <c r="U35" s="113">
        <f>SUM(U26:U34)</f>
        <v>0</v>
      </c>
      <c r="V35" s="113">
        <f>SUM(V26:V34)</f>
        <v>2</v>
      </c>
      <c r="W35" s="113">
        <f>SUM(W26:W34)</f>
        <v>2</v>
      </c>
      <c r="X35" s="120"/>
      <c r="Y35" s="121" t="s">
        <v>76</v>
      </c>
      <c r="Z35" s="121" t="s">
        <v>88</v>
      </c>
      <c r="AA35" s="121" t="s">
        <v>124</v>
      </c>
      <c r="AB35" s="122" t="s">
        <v>89</v>
      </c>
      <c r="AC35" s="94"/>
      <c r="AD35" s="95"/>
      <c r="AE35" s="96"/>
      <c r="AF35" s="96"/>
      <c r="AG35" s="96"/>
    </row>
    <row r="36" spans="1:33" ht="15" customHeight="1" x14ac:dyDescent="0.25">
      <c r="A36" s="104"/>
      <c r="B36" s="123"/>
      <c r="C36" s="124"/>
      <c r="D36" s="125"/>
      <c r="E36" s="125"/>
      <c r="F36" s="125"/>
      <c r="G36" s="125"/>
      <c r="H36" s="125"/>
      <c r="I36" s="126"/>
      <c r="J36" s="125"/>
      <c r="K36" s="125"/>
      <c r="L36" s="125"/>
      <c r="M36" s="125"/>
      <c r="N36" s="125"/>
      <c r="O36" s="125"/>
      <c r="P36" s="125"/>
      <c r="Q36" s="125"/>
      <c r="R36" s="153"/>
      <c r="S36" s="128"/>
      <c r="T36" s="128"/>
      <c r="U36" s="128"/>
      <c r="V36" s="128"/>
      <c r="W36" s="128"/>
      <c r="X36" s="129"/>
      <c r="Y36" s="129"/>
      <c r="Z36" s="95"/>
      <c r="AA36" s="95"/>
      <c r="AB36" s="95"/>
      <c r="AC36" s="95"/>
      <c r="AD36" s="95"/>
      <c r="AE36" s="96"/>
      <c r="AF36" s="96"/>
      <c r="AG36" s="96"/>
    </row>
    <row r="37" spans="1:33" ht="15" customHeight="1" x14ac:dyDescent="0.25">
      <c r="A37" s="104"/>
      <c r="B37" s="110" t="s">
        <v>24</v>
      </c>
      <c r="C37" s="130"/>
      <c r="D37" s="131"/>
      <c r="E37" s="75" t="s">
        <v>61</v>
      </c>
      <c r="F37" s="75" t="s">
        <v>62</v>
      </c>
      <c r="G37" s="76" t="s">
        <v>30</v>
      </c>
      <c r="H37" s="75" t="s">
        <v>63</v>
      </c>
      <c r="I37" s="24"/>
      <c r="J37" s="132" t="s">
        <v>87</v>
      </c>
      <c r="K37" s="118"/>
      <c r="L37" s="118"/>
      <c r="M37" s="18" t="s">
        <v>72</v>
      </c>
      <c r="N37" s="18" t="s">
        <v>61</v>
      </c>
      <c r="O37" s="18" t="s">
        <v>62</v>
      </c>
      <c r="P37" s="18" t="s">
        <v>30</v>
      </c>
      <c r="Q37" s="18" t="s">
        <v>63</v>
      </c>
      <c r="R37" s="82"/>
      <c r="S37" s="82"/>
      <c r="T37" s="82"/>
      <c r="U37" s="133"/>
      <c r="V37" s="133"/>
      <c r="W37" s="133"/>
      <c r="X37" s="154"/>
      <c r="Y37" s="134" t="s">
        <v>90</v>
      </c>
      <c r="Z37" s="85" t="s">
        <v>46</v>
      </c>
      <c r="AA37" s="134"/>
      <c r="AB37" s="95"/>
      <c r="AC37" s="95"/>
      <c r="AD37" s="95"/>
      <c r="AE37" s="96"/>
      <c r="AF37" s="96"/>
      <c r="AG37" s="96"/>
    </row>
    <row r="38" spans="1:33" ht="15" customHeight="1" x14ac:dyDescent="0.25">
      <c r="A38" s="104"/>
      <c r="B38" s="135" t="s">
        <v>12</v>
      </c>
      <c r="C38" s="136"/>
      <c r="D38" s="137"/>
      <c r="E38" s="32">
        <f>PRODUCT(E35)</f>
        <v>143</v>
      </c>
      <c r="F38" s="32">
        <f t="shared" ref="F38:G38" si="12">PRODUCT(F35)</f>
        <v>97</v>
      </c>
      <c r="G38" s="32">
        <f t="shared" si="12"/>
        <v>46</v>
      </c>
      <c r="H38" s="36">
        <f>PRODUCT(F38/E38)</f>
        <v>0.67832167832167833</v>
      </c>
      <c r="I38" s="24"/>
      <c r="J38" s="135" t="s">
        <v>73</v>
      </c>
      <c r="K38" s="136"/>
      <c r="L38" s="136"/>
      <c r="M38" s="139" t="s">
        <v>76</v>
      </c>
      <c r="N38" s="32">
        <v>10</v>
      </c>
      <c r="O38" s="32">
        <v>6</v>
      </c>
      <c r="P38" s="32">
        <v>4</v>
      </c>
      <c r="Q38" s="36">
        <v>0.6</v>
      </c>
      <c r="R38" s="82"/>
      <c r="S38" s="82"/>
      <c r="T38" s="82"/>
      <c r="U38" s="133"/>
      <c r="V38" s="133"/>
      <c r="W38" s="133"/>
      <c r="X38" s="154"/>
      <c r="Y38" s="95"/>
      <c r="Z38" s="104" t="s">
        <v>92</v>
      </c>
      <c r="AA38" s="134"/>
      <c r="AB38" s="95"/>
      <c r="AC38" s="95"/>
      <c r="AD38" s="95"/>
      <c r="AE38" s="96"/>
      <c r="AF38" s="96"/>
      <c r="AG38" s="96"/>
    </row>
    <row r="39" spans="1:33" ht="15" customHeight="1" x14ac:dyDescent="0.2">
      <c r="A39" s="104"/>
      <c r="B39" s="140" t="s">
        <v>14</v>
      </c>
      <c r="C39" s="141"/>
      <c r="D39" s="142"/>
      <c r="E39" s="32">
        <f>PRODUCT(J35)</f>
        <v>49</v>
      </c>
      <c r="F39" s="32">
        <f>PRODUCT(K35)</f>
        <v>26</v>
      </c>
      <c r="G39" s="32">
        <f t="shared" ref="G39" si="13">PRODUCT(L35)</f>
        <v>23</v>
      </c>
      <c r="H39" s="36">
        <f>PRODUCT(F39/E39)</f>
        <v>0.53061224489795922</v>
      </c>
      <c r="I39" s="24"/>
      <c r="J39" s="135" t="s">
        <v>75</v>
      </c>
      <c r="K39" s="136"/>
      <c r="L39" s="136"/>
      <c r="M39" s="139" t="s">
        <v>88</v>
      </c>
      <c r="N39" s="32">
        <v>13</v>
      </c>
      <c r="O39" s="32">
        <v>7</v>
      </c>
      <c r="P39" s="32">
        <v>6</v>
      </c>
      <c r="Q39" s="36">
        <v>0.53846153846153844</v>
      </c>
      <c r="R39" s="82"/>
      <c r="S39" s="82"/>
      <c r="T39" s="82"/>
      <c r="U39" s="133"/>
      <c r="V39" s="133"/>
      <c r="W39" s="133"/>
      <c r="X39" s="24"/>
      <c r="Y39" s="24"/>
      <c r="Z39" s="104" t="s">
        <v>125</v>
      </c>
      <c r="AA39" s="96"/>
      <c r="AB39" s="96"/>
      <c r="AC39" s="96"/>
      <c r="AD39" s="96"/>
      <c r="AE39" s="96"/>
      <c r="AF39" s="96"/>
      <c r="AG39" s="96"/>
    </row>
    <row r="40" spans="1:33" ht="15" customHeight="1" x14ac:dyDescent="0.2">
      <c r="A40" s="104"/>
      <c r="B40" s="140"/>
      <c r="C40" s="141"/>
      <c r="D40" s="142"/>
      <c r="E40" s="32"/>
      <c r="F40" s="32"/>
      <c r="G40" s="32"/>
      <c r="H40" s="36"/>
      <c r="I40" s="24"/>
      <c r="J40" s="143" t="s">
        <v>112</v>
      </c>
      <c r="K40" s="144"/>
      <c r="L40" s="144"/>
      <c r="M40" s="139" t="s">
        <v>124</v>
      </c>
      <c r="N40" s="32">
        <v>4</v>
      </c>
      <c r="O40" s="32">
        <v>2</v>
      </c>
      <c r="P40" s="32">
        <v>2</v>
      </c>
      <c r="Q40" s="36">
        <v>0.5</v>
      </c>
      <c r="R40" s="82"/>
      <c r="S40" s="82"/>
      <c r="T40" s="82"/>
      <c r="U40" s="133"/>
      <c r="V40" s="133"/>
      <c r="W40" s="133"/>
      <c r="X40" s="24"/>
      <c r="Y40" s="24"/>
      <c r="Z40" s="104" t="s">
        <v>94</v>
      </c>
      <c r="AA40" s="96"/>
      <c r="AB40" s="96"/>
      <c r="AC40" s="96"/>
      <c r="AD40" s="96"/>
      <c r="AE40" s="96"/>
      <c r="AF40" s="96"/>
      <c r="AG40" s="96"/>
    </row>
    <row r="41" spans="1:33" ht="15" customHeight="1" x14ac:dyDescent="0.2">
      <c r="A41" s="104"/>
      <c r="B41" s="135" t="s">
        <v>15</v>
      </c>
      <c r="C41" s="136"/>
      <c r="D41" s="137"/>
      <c r="E41" s="32">
        <f>PRODUCT(N35)</f>
        <v>10</v>
      </c>
      <c r="F41" s="32">
        <f t="shared" ref="F41:G41" si="14">PRODUCT(O35)</f>
        <v>6</v>
      </c>
      <c r="G41" s="32">
        <f t="shared" si="14"/>
        <v>4</v>
      </c>
      <c r="H41" s="36">
        <f>PRODUCT(F41/E41)</f>
        <v>0.6</v>
      </c>
      <c r="I41" s="24"/>
      <c r="J41" s="135" t="s">
        <v>77</v>
      </c>
      <c r="K41" s="136"/>
      <c r="L41" s="11"/>
      <c r="M41" s="139" t="s">
        <v>89</v>
      </c>
      <c r="N41" s="32">
        <v>8</v>
      </c>
      <c r="O41" s="32">
        <v>2</v>
      </c>
      <c r="P41" s="32">
        <v>6</v>
      </c>
      <c r="Q41" s="36">
        <v>0.25</v>
      </c>
      <c r="R41" s="82"/>
      <c r="S41" s="82"/>
      <c r="T41" s="82"/>
      <c r="U41" s="133"/>
      <c r="V41" s="133"/>
      <c r="W41" s="133"/>
      <c r="X41" s="96"/>
      <c r="Y41" s="96"/>
      <c r="Z41" s="104" t="s">
        <v>96</v>
      </c>
      <c r="AA41" s="96"/>
      <c r="AB41" s="96"/>
      <c r="AC41" s="96"/>
      <c r="AD41" s="96"/>
      <c r="AE41" s="96"/>
      <c r="AF41" s="96"/>
      <c r="AG41" s="96"/>
    </row>
    <row r="42" spans="1:33" ht="15" customHeight="1" x14ac:dyDescent="0.2">
      <c r="A42" s="104"/>
      <c r="B42" s="111" t="s">
        <v>25</v>
      </c>
      <c r="C42" s="20"/>
      <c r="D42" s="145"/>
      <c r="E42" s="18">
        <f>SUM(E38:E41)</f>
        <v>202</v>
      </c>
      <c r="F42" s="18">
        <f>SUM(F38:F41)</f>
        <v>129</v>
      </c>
      <c r="G42" s="18">
        <f>SUM(G38:G41)</f>
        <v>73</v>
      </c>
      <c r="H42" s="41">
        <f>PRODUCT(F42/E42)</f>
        <v>0.63861386138613863</v>
      </c>
      <c r="I42" s="24"/>
      <c r="J42" s="111" t="s">
        <v>25</v>
      </c>
      <c r="K42" s="145"/>
      <c r="L42" s="145"/>
      <c r="M42" s="121"/>
      <c r="N42" s="18">
        <f>SUM(N38:N41)</f>
        <v>35</v>
      </c>
      <c r="O42" s="18">
        <f t="shared" ref="O42:P42" si="15">SUM(O38:O41)</f>
        <v>17</v>
      </c>
      <c r="P42" s="18">
        <f t="shared" si="15"/>
        <v>18</v>
      </c>
      <c r="Q42" s="41">
        <f>PRODUCT(O42/N42)</f>
        <v>0.48571428571428571</v>
      </c>
      <c r="R42" s="82"/>
      <c r="S42" s="82"/>
      <c r="T42" s="82"/>
      <c r="U42" s="133"/>
      <c r="V42" s="133"/>
      <c r="W42" s="133"/>
      <c r="X42" s="96"/>
      <c r="Y42" s="96"/>
      <c r="Z42" s="104"/>
      <c r="AA42" s="96"/>
      <c r="AB42" s="96"/>
      <c r="AC42" s="96"/>
      <c r="AD42" s="96"/>
      <c r="AE42" s="96"/>
      <c r="AF42" s="96"/>
      <c r="AG42" s="96"/>
    </row>
    <row r="43" spans="1:33" ht="15" customHeight="1" x14ac:dyDescent="0.2">
      <c r="A43" s="104"/>
      <c r="B43" s="104"/>
      <c r="C43" s="146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82"/>
      <c r="S43" s="82"/>
      <c r="T43" s="82"/>
      <c r="U43" s="104"/>
      <c r="V43" s="104"/>
      <c r="W43" s="104"/>
      <c r="X43" s="96"/>
      <c r="Y43" s="96"/>
      <c r="Z43" s="104"/>
      <c r="AA43" s="96"/>
      <c r="AB43" s="96"/>
      <c r="AC43" s="96"/>
      <c r="AD43" s="96"/>
      <c r="AE43" s="96"/>
      <c r="AF43" s="96"/>
      <c r="AG43" s="96"/>
    </row>
    <row r="44" spans="1:33" ht="15" customHeight="1" x14ac:dyDescent="0.2">
      <c r="A44" s="104"/>
      <c r="B44" s="24"/>
      <c r="C44" s="146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82"/>
      <c r="S44" s="82"/>
      <c r="T44" s="82"/>
      <c r="U44" s="24"/>
      <c r="V44" s="24"/>
      <c r="W44" s="24"/>
      <c r="X44" s="96"/>
      <c r="Y44" s="96"/>
      <c r="Z44" s="96"/>
      <c r="AA44" s="96"/>
      <c r="AB44" s="96"/>
      <c r="AC44" s="96"/>
      <c r="AD44" s="96"/>
      <c r="AE44" s="96"/>
      <c r="AF44" s="96"/>
      <c r="AG44" s="96"/>
    </row>
    <row r="45" spans="1:33" ht="15" customHeight="1" x14ac:dyDescent="0.2">
      <c r="A45" s="104"/>
      <c r="B45" s="24"/>
      <c r="C45" s="146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82"/>
      <c r="S45" s="82"/>
      <c r="T45" s="82"/>
      <c r="U45" s="24"/>
      <c r="V45" s="24"/>
      <c r="W45" s="24"/>
      <c r="X45" s="96"/>
      <c r="Y45" s="96"/>
      <c r="Z45" s="96"/>
      <c r="AA45" s="96"/>
      <c r="AB45" s="96"/>
      <c r="AC45" s="96"/>
      <c r="AD45" s="96"/>
      <c r="AE45" s="96"/>
      <c r="AF45" s="96"/>
      <c r="AG45" s="96"/>
    </row>
    <row r="46" spans="1:33" ht="15" customHeight="1" x14ac:dyDescent="0.2">
      <c r="A46" s="104"/>
      <c r="B46" s="24"/>
      <c r="C46" s="14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82"/>
      <c r="S46" s="82"/>
      <c r="T46" s="82"/>
      <c r="U46" s="24"/>
      <c r="V46" s="24"/>
      <c r="W46" s="24"/>
      <c r="X46" s="96"/>
      <c r="Y46" s="96"/>
      <c r="Z46" s="96"/>
      <c r="AA46" s="96"/>
      <c r="AB46" s="96"/>
      <c r="AC46" s="96"/>
      <c r="AD46" s="96"/>
      <c r="AE46" s="96"/>
      <c r="AF46" s="96"/>
      <c r="AG46" s="96"/>
    </row>
    <row r="47" spans="1:33" ht="15" customHeight="1" x14ac:dyDescent="0.2">
      <c r="A47" s="104"/>
      <c r="B47" s="24"/>
      <c r="C47" s="14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82"/>
      <c r="S47" s="82"/>
      <c r="T47" s="82"/>
      <c r="U47" s="24"/>
      <c r="V47" s="24"/>
      <c r="W47" s="24"/>
      <c r="X47" s="96"/>
      <c r="Y47" s="96"/>
      <c r="Z47" s="96"/>
      <c r="AA47" s="96"/>
      <c r="AB47" s="96"/>
      <c r="AC47" s="96"/>
      <c r="AD47" s="96"/>
      <c r="AE47" s="96"/>
      <c r="AF47" s="96"/>
      <c r="AG47" s="96"/>
    </row>
    <row r="48" spans="1:33" ht="15" customHeight="1" x14ac:dyDescent="0.2">
      <c r="A48" s="104"/>
      <c r="B48" s="24"/>
      <c r="C48" s="146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82"/>
      <c r="S48" s="82"/>
      <c r="T48" s="82"/>
      <c r="U48" s="24"/>
      <c r="V48" s="24"/>
      <c r="W48" s="24"/>
      <c r="X48" s="96"/>
      <c r="Y48" s="96"/>
      <c r="Z48" s="96"/>
      <c r="AA48" s="96"/>
      <c r="AB48" s="96"/>
      <c r="AC48" s="96"/>
      <c r="AD48" s="96"/>
      <c r="AE48" s="96"/>
      <c r="AF48" s="96"/>
      <c r="AG48" s="96"/>
    </row>
    <row r="49" spans="1:33" ht="15" customHeight="1" x14ac:dyDescent="0.2">
      <c r="A49" s="104"/>
      <c r="B49" s="24"/>
      <c r="C49" s="14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82"/>
      <c r="S49" s="82"/>
      <c r="T49" s="82"/>
      <c r="U49" s="24"/>
      <c r="V49" s="24"/>
      <c r="W49" s="24"/>
      <c r="X49" s="96"/>
      <c r="Y49" s="96"/>
      <c r="Z49" s="96"/>
      <c r="AA49" s="96"/>
      <c r="AB49" s="96"/>
      <c r="AC49" s="96"/>
      <c r="AD49" s="96"/>
      <c r="AE49" s="96"/>
      <c r="AF49" s="96"/>
      <c r="AG49" s="96"/>
    </row>
    <row r="50" spans="1:33" ht="15" customHeight="1" x14ac:dyDescent="0.2">
      <c r="A50" s="104"/>
      <c r="B50" s="24"/>
      <c r="C50" s="14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82"/>
      <c r="S50" s="82"/>
      <c r="T50" s="82"/>
      <c r="U50" s="24"/>
      <c r="V50" s="24"/>
      <c r="W50" s="24"/>
      <c r="X50" s="96"/>
      <c r="Y50" s="96"/>
      <c r="Z50" s="96"/>
      <c r="AA50" s="96"/>
      <c r="AB50" s="96"/>
      <c r="AC50" s="96"/>
      <c r="AD50" s="96"/>
      <c r="AE50" s="96"/>
      <c r="AF50" s="96"/>
      <c r="AG50" s="96"/>
    </row>
    <row r="51" spans="1:33" ht="15" customHeight="1" x14ac:dyDescent="0.2">
      <c r="A51" s="104"/>
      <c r="B51" s="24"/>
      <c r="C51" s="14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82"/>
      <c r="S51" s="82"/>
      <c r="T51" s="82"/>
      <c r="U51" s="24"/>
      <c r="V51" s="24"/>
      <c r="W51" s="24"/>
      <c r="X51" s="96"/>
      <c r="Y51" s="96"/>
      <c r="Z51" s="96"/>
      <c r="AA51" s="96"/>
      <c r="AB51" s="96"/>
      <c r="AC51" s="96"/>
      <c r="AD51" s="96"/>
      <c r="AE51" s="96"/>
      <c r="AF51" s="96"/>
      <c r="AG51" s="96"/>
    </row>
    <row r="52" spans="1:33" ht="15" customHeight="1" x14ac:dyDescent="0.2">
      <c r="A52" s="104"/>
      <c r="B52" s="24"/>
      <c r="C52" s="14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82"/>
      <c r="S52" s="82"/>
      <c r="T52" s="82"/>
      <c r="U52" s="24"/>
      <c r="V52" s="24"/>
      <c r="W52" s="24"/>
      <c r="X52" s="96"/>
      <c r="Y52" s="96"/>
      <c r="Z52" s="96"/>
      <c r="AA52" s="96"/>
      <c r="AB52" s="96"/>
      <c r="AC52" s="96"/>
      <c r="AD52" s="96"/>
      <c r="AE52" s="96"/>
      <c r="AF52" s="96"/>
      <c r="AG52" s="96"/>
    </row>
    <row r="53" spans="1:33" ht="15" customHeight="1" x14ac:dyDescent="0.2">
      <c r="A53" s="104"/>
      <c r="B53" s="24"/>
      <c r="C53" s="14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82"/>
      <c r="S53" s="82"/>
      <c r="T53" s="82"/>
      <c r="U53" s="24"/>
      <c r="V53" s="24"/>
      <c r="W53" s="24"/>
      <c r="X53" s="96"/>
      <c r="Y53" s="96"/>
      <c r="Z53" s="96"/>
      <c r="AA53" s="96"/>
      <c r="AB53" s="96"/>
      <c r="AC53" s="96"/>
      <c r="AD53" s="96"/>
      <c r="AE53" s="96"/>
      <c r="AF53" s="96"/>
      <c r="AG53" s="96"/>
    </row>
    <row r="54" spans="1:33" ht="15" customHeight="1" x14ac:dyDescent="0.2">
      <c r="A54" s="104"/>
      <c r="B54" s="24"/>
      <c r="C54" s="14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82"/>
      <c r="S54" s="82"/>
      <c r="T54" s="82"/>
      <c r="U54" s="24"/>
      <c r="V54" s="24"/>
      <c r="W54" s="24"/>
      <c r="X54" s="96"/>
      <c r="Y54" s="96"/>
      <c r="Z54" s="96"/>
      <c r="AA54" s="96"/>
      <c r="AB54" s="96"/>
      <c r="AC54" s="96"/>
      <c r="AD54" s="96"/>
      <c r="AE54" s="96"/>
      <c r="AF54" s="96"/>
      <c r="AG54" s="96"/>
    </row>
    <row r="55" spans="1:33" ht="15" customHeight="1" x14ac:dyDescent="0.2">
      <c r="A55" s="104"/>
      <c r="B55" s="24"/>
      <c r="C55" s="14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82"/>
      <c r="S55" s="82"/>
      <c r="T55" s="82"/>
      <c r="U55" s="24"/>
      <c r="V55" s="24"/>
      <c r="W55" s="24"/>
      <c r="X55" s="96"/>
      <c r="Y55" s="96"/>
      <c r="Z55" s="96"/>
      <c r="AA55" s="96"/>
      <c r="AB55" s="96"/>
      <c r="AC55" s="96"/>
      <c r="AD55" s="96"/>
      <c r="AE55" s="96"/>
      <c r="AF55" s="96"/>
      <c r="AG55" s="96"/>
    </row>
    <row r="56" spans="1:33" ht="15" customHeight="1" x14ac:dyDescent="0.2">
      <c r="A56" s="104"/>
      <c r="B56" s="24"/>
      <c r="C56" s="14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82"/>
      <c r="S56" s="82"/>
      <c r="T56" s="82"/>
      <c r="U56" s="24"/>
      <c r="V56" s="24"/>
      <c r="W56" s="24"/>
      <c r="X56" s="96"/>
      <c r="Y56" s="96"/>
      <c r="Z56" s="96"/>
      <c r="AA56" s="96"/>
      <c r="AB56" s="96"/>
      <c r="AC56" s="96"/>
      <c r="AD56" s="96"/>
      <c r="AE56" s="96"/>
      <c r="AF56" s="96"/>
      <c r="AG56" s="96"/>
    </row>
    <row r="57" spans="1:33" ht="15" customHeight="1" x14ac:dyDescent="0.2">
      <c r="A57" s="104"/>
      <c r="B57" s="24"/>
      <c r="C57" s="146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82"/>
      <c r="S57" s="82"/>
      <c r="T57" s="82"/>
      <c r="U57" s="24"/>
      <c r="V57" s="24"/>
      <c r="W57" s="24"/>
      <c r="X57" s="96"/>
      <c r="Y57" s="96"/>
      <c r="Z57" s="96"/>
      <c r="AA57" s="96"/>
      <c r="AB57" s="96"/>
      <c r="AC57" s="96"/>
      <c r="AD57" s="96"/>
      <c r="AE57" s="96"/>
      <c r="AF57" s="96"/>
      <c r="AG57" s="96"/>
    </row>
    <row r="58" spans="1:33" ht="15" customHeight="1" x14ac:dyDescent="0.2">
      <c r="A58" s="104"/>
      <c r="B58" s="24"/>
      <c r="C58" s="146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82"/>
      <c r="S58" s="82"/>
      <c r="T58" s="82"/>
      <c r="U58" s="24"/>
      <c r="V58" s="24"/>
      <c r="W58" s="24"/>
      <c r="X58" s="96"/>
      <c r="Y58" s="96"/>
      <c r="Z58" s="96"/>
      <c r="AA58" s="96"/>
      <c r="AB58" s="96"/>
      <c r="AC58" s="96"/>
      <c r="AD58" s="96"/>
      <c r="AE58" s="96"/>
      <c r="AF58" s="96"/>
      <c r="AG58" s="96"/>
    </row>
    <row r="59" spans="1:33" ht="15" customHeight="1" x14ac:dyDescent="0.2">
      <c r="A59" s="104"/>
      <c r="B59" s="24"/>
      <c r="C59" s="146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82"/>
      <c r="S59" s="82"/>
      <c r="T59" s="82"/>
      <c r="U59" s="24"/>
      <c r="V59" s="24"/>
      <c r="W59" s="24"/>
      <c r="X59" s="96"/>
      <c r="Y59" s="96"/>
      <c r="Z59" s="96"/>
      <c r="AA59" s="96"/>
      <c r="AB59" s="96"/>
      <c r="AC59" s="96"/>
      <c r="AD59" s="96"/>
      <c r="AE59" s="96"/>
      <c r="AF59" s="96"/>
      <c r="AG59" s="96"/>
    </row>
    <row r="60" spans="1:33" ht="15" customHeight="1" x14ac:dyDescent="0.2">
      <c r="A60" s="104"/>
      <c r="B60" s="24"/>
      <c r="C60" s="146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82"/>
      <c r="S60" s="82"/>
      <c r="T60" s="82"/>
      <c r="U60" s="24"/>
      <c r="V60" s="24"/>
      <c r="W60" s="24"/>
      <c r="X60" s="96"/>
      <c r="Y60" s="96"/>
      <c r="Z60" s="96"/>
      <c r="AA60" s="96"/>
      <c r="AB60" s="96"/>
      <c r="AC60" s="96"/>
      <c r="AD60" s="96"/>
      <c r="AE60" s="96"/>
      <c r="AF60" s="96"/>
      <c r="AG60" s="96"/>
    </row>
    <row r="61" spans="1:33" ht="15" customHeight="1" x14ac:dyDescent="0.2">
      <c r="A61" s="104"/>
      <c r="B61" s="24"/>
      <c r="C61" s="146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82"/>
      <c r="S61" s="82"/>
      <c r="T61" s="82"/>
      <c r="U61" s="24"/>
      <c r="V61" s="24"/>
      <c r="W61" s="24"/>
      <c r="X61" s="96"/>
      <c r="Y61" s="96"/>
      <c r="Z61" s="96"/>
      <c r="AA61" s="96"/>
      <c r="AB61" s="96"/>
      <c r="AC61" s="96"/>
      <c r="AD61" s="96"/>
      <c r="AE61" s="96"/>
      <c r="AF61" s="96"/>
      <c r="AG61" s="96"/>
    </row>
    <row r="62" spans="1:33" ht="15" customHeight="1" x14ac:dyDescent="0.2">
      <c r="A62" s="104"/>
      <c r="B62" s="24"/>
      <c r="C62" s="146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82"/>
      <c r="S62" s="82"/>
      <c r="T62" s="82"/>
      <c r="U62" s="24"/>
      <c r="V62" s="24"/>
      <c r="W62" s="24"/>
      <c r="X62" s="96"/>
      <c r="Y62" s="96"/>
      <c r="Z62" s="96"/>
      <c r="AA62" s="96"/>
      <c r="AB62" s="96"/>
      <c r="AC62" s="96"/>
      <c r="AD62" s="96"/>
      <c r="AE62" s="96"/>
      <c r="AF62" s="96"/>
      <c r="AG62" s="96"/>
    </row>
    <row r="63" spans="1:33" ht="15" customHeight="1" x14ac:dyDescent="0.2">
      <c r="A63" s="104"/>
      <c r="B63" s="24"/>
      <c r="C63" s="146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82"/>
      <c r="S63" s="82"/>
      <c r="T63" s="82"/>
      <c r="U63" s="24"/>
      <c r="V63" s="24"/>
      <c r="W63" s="24"/>
      <c r="X63" s="96"/>
      <c r="Y63" s="96"/>
      <c r="Z63" s="96"/>
      <c r="AA63" s="96"/>
      <c r="AB63" s="96"/>
      <c r="AC63" s="96"/>
      <c r="AD63" s="96"/>
      <c r="AE63" s="96"/>
      <c r="AF63" s="96"/>
      <c r="AG63" s="96"/>
    </row>
    <row r="64" spans="1:33" ht="15" customHeight="1" x14ac:dyDescent="0.2">
      <c r="A64" s="104"/>
      <c r="B64" s="24"/>
      <c r="C64" s="14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82"/>
      <c r="S64" s="82"/>
      <c r="T64" s="82"/>
      <c r="U64" s="24"/>
      <c r="V64" s="24"/>
      <c r="W64" s="24"/>
      <c r="X64" s="96"/>
      <c r="Y64" s="96"/>
      <c r="Z64" s="96"/>
      <c r="AA64" s="96"/>
      <c r="AB64" s="96"/>
      <c r="AC64" s="96"/>
      <c r="AD64" s="96"/>
      <c r="AE64" s="96"/>
      <c r="AF64" s="96"/>
      <c r="AG64" s="96"/>
    </row>
    <row r="65" spans="1:33" ht="15" customHeight="1" x14ac:dyDescent="0.2">
      <c r="A65" s="104"/>
      <c r="B65" s="24"/>
      <c r="C65" s="14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82"/>
      <c r="S65" s="82"/>
      <c r="T65" s="82"/>
      <c r="U65" s="24"/>
      <c r="V65" s="24"/>
      <c r="W65" s="24"/>
      <c r="X65" s="96"/>
      <c r="Y65" s="96"/>
      <c r="Z65" s="96"/>
      <c r="AA65" s="96"/>
      <c r="AB65" s="96"/>
      <c r="AC65" s="96"/>
      <c r="AD65" s="96"/>
      <c r="AE65" s="96"/>
      <c r="AF65" s="96"/>
      <c r="AG65" s="96"/>
    </row>
    <row r="66" spans="1:33" ht="15" customHeight="1" x14ac:dyDescent="0.2">
      <c r="A66" s="104"/>
      <c r="B66" s="24"/>
      <c r="C66" s="146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82"/>
      <c r="S66" s="82"/>
      <c r="T66" s="82"/>
      <c r="U66" s="24"/>
      <c r="V66" s="24"/>
      <c r="W66" s="24"/>
      <c r="X66" s="96"/>
      <c r="Y66" s="96"/>
      <c r="Z66" s="96"/>
      <c r="AA66" s="96"/>
      <c r="AB66" s="96"/>
      <c r="AC66" s="96"/>
      <c r="AD66" s="96"/>
      <c r="AE66" s="96"/>
      <c r="AF66" s="96"/>
      <c r="AG66" s="96"/>
    </row>
    <row r="67" spans="1:33" ht="15" customHeight="1" x14ac:dyDescent="0.2">
      <c r="A67" s="104"/>
      <c r="B67" s="24"/>
      <c r="C67" s="146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82"/>
      <c r="S67" s="82"/>
      <c r="T67" s="82"/>
      <c r="U67" s="24"/>
      <c r="V67" s="24"/>
      <c r="W67" s="24"/>
      <c r="X67" s="96"/>
      <c r="Y67" s="96"/>
      <c r="Z67" s="96"/>
      <c r="AA67" s="96"/>
      <c r="AB67" s="96"/>
      <c r="AC67" s="96"/>
      <c r="AD67" s="96"/>
      <c r="AE67" s="96"/>
      <c r="AF67" s="96"/>
      <c r="AG67" s="96"/>
    </row>
    <row r="68" spans="1:33" ht="15" customHeight="1" x14ac:dyDescent="0.2">
      <c r="A68" s="104"/>
      <c r="B68" s="24"/>
      <c r="C68" s="146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82"/>
      <c r="S68" s="82"/>
      <c r="T68" s="82"/>
      <c r="U68" s="24"/>
      <c r="V68" s="24"/>
      <c r="W68" s="24"/>
      <c r="X68" s="96"/>
      <c r="Y68" s="96"/>
      <c r="Z68" s="96"/>
      <c r="AA68" s="96"/>
      <c r="AB68" s="96"/>
      <c r="AC68" s="96"/>
      <c r="AD68" s="96"/>
      <c r="AE68" s="96"/>
      <c r="AF68" s="96"/>
      <c r="AG68" s="96"/>
    </row>
    <row r="69" spans="1:33" ht="15" customHeight="1" x14ac:dyDescent="0.2">
      <c r="A69" s="104"/>
      <c r="B69" s="24"/>
      <c r="C69" s="146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82"/>
      <c r="S69" s="82"/>
      <c r="T69" s="82"/>
      <c r="U69" s="24"/>
      <c r="V69" s="24"/>
      <c r="W69" s="24"/>
      <c r="X69" s="96"/>
      <c r="Y69" s="96"/>
      <c r="Z69" s="96"/>
      <c r="AA69" s="96"/>
      <c r="AB69" s="96"/>
      <c r="AC69" s="96"/>
      <c r="AD69" s="96"/>
      <c r="AE69" s="96"/>
      <c r="AF69" s="96"/>
      <c r="AG69" s="96"/>
    </row>
    <row r="70" spans="1:33" ht="15" customHeight="1" x14ac:dyDescent="0.2">
      <c r="A70" s="104"/>
      <c r="B70" s="24"/>
      <c r="C70" s="146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82"/>
      <c r="S70" s="82"/>
      <c r="T70" s="82"/>
      <c r="U70" s="24"/>
      <c r="V70" s="24"/>
      <c r="W70" s="24"/>
      <c r="X70" s="96"/>
      <c r="Y70" s="96"/>
      <c r="Z70" s="96"/>
      <c r="AA70" s="96"/>
      <c r="AB70" s="96"/>
      <c r="AC70" s="96"/>
      <c r="AD70" s="96"/>
      <c r="AE70" s="96"/>
      <c r="AF70" s="96"/>
      <c r="AG70" s="96"/>
    </row>
    <row r="71" spans="1:33" ht="15" customHeight="1" x14ac:dyDescent="0.2">
      <c r="A71" s="104"/>
      <c r="B71" s="24"/>
      <c r="C71" s="146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82"/>
      <c r="S71" s="82"/>
      <c r="T71" s="82"/>
      <c r="U71" s="24"/>
      <c r="V71" s="24"/>
      <c r="W71" s="24"/>
      <c r="X71" s="96"/>
      <c r="Y71" s="96"/>
      <c r="Z71" s="96"/>
      <c r="AA71" s="96"/>
      <c r="AB71" s="96"/>
      <c r="AC71" s="96"/>
      <c r="AD71" s="96"/>
      <c r="AE71" s="96"/>
      <c r="AF71" s="96"/>
      <c r="AG71" s="96"/>
    </row>
    <row r="72" spans="1:33" ht="15" customHeight="1" x14ac:dyDescent="0.2">
      <c r="A72" s="104"/>
      <c r="B72" s="24"/>
      <c r="C72" s="146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82"/>
      <c r="S72" s="82"/>
      <c r="T72" s="82"/>
      <c r="U72" s="24"/>
      <c r="V72" s="24"/>
      <c r="W72" s="24"/>
      <c r="X72" s="96"/>
      <c r="Y72" s="96"/>
      <c r="Z72" s="96"/>
      <c r="AA72" s="96"/>
      <c r="AB72" s="96"/>
      <c r="AC72" s="96"/>
      <c r="AD72" s="96"/>
      <c r="AE72" s="96"/>
      <c r="AF72" s="96"/>
      <c r="AG72" s="96"/>
    </row>
    <row r="73" spans="1:33" ht="15" customHeight="1" x14ac:dyDescent="0.2">
      <c r="A73" s="104"/>
      <c r="B73" s="24"/>
      <c r="C73" s="14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82"/>
      <c r="S73" s="82"/>
      <c r="T73" s="82"/>
      <c r="U73" s="24"/>
      <c r="V73" s="24"/>
      <c r="W73" s="24"/>
      <c r="X73" s="96"/>
      <c r="Y73" s="96"/>
      <c r="Z73" s="96"/>
      <c r="AA73" s="96"/>
      <c r="AB73" s="96"/>
      <c r="AC73" s="96"/>
      <c r="AD73" s="96"/>
      <c r="AE73" s="96"/>
      <c r="AF73" s="96"/>
      <c r="AG73" s="96"/>
    </row>
    <row r="74" spans="1:33" ht="15" customHeight="1" x14ac:dyDescent="0.2">
      <c r="A74" s="104"/>
      <c r="B74" s="24"/>
      <c r="C74" s="146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82"/>
      <c r="S74" s="82"/>
      <c r="T74" s="82"/>
      <c r="U74" s="24"/>
      <c r="V74" s="24"/>
      <c r="W74" s="24"/>
      <c r="X74" s="96"/>
      <c r="Y74" s="96"/>
      <c r="Z74" s="96"/>
      <c r="AA74" s="96"/>
      <c r="AB74" s="96"/>
      <c r="AC74" s="96"/>
      <c r="AD74" s="96"/>
      <c r="AE74" s="96"/>
      <c r="AF74" s="96"/>
      <c r="AG74" s="96"/>
    </row>
    <row r="75" spans="1:33" ht="15" customHeight="1" x14ac:dyDescent="0.2">
      <c r="A75" s="104"/>
      <c r="B75" s="24"/>
      <c r="C75" s="14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82"/>
      <c r="S75" s="82"/>
      <c r="T75" s="82"/>
      <c r="U75" s="24"/>
      <c r="V75" s="24"/>
      <c r="W75" s="24"/>
      <c r="X75" s="96"/>
      <c r="Y75" s="96"/>
      <c r="Z75" s="96"/>
      <c r="AA75" s="96"/>
      <c r="AB75" s="96"/>
      <c r="AC75" s="96"/>
      <c r="AD75" s="96"/>
      <c r="AE75" s="96"/>
      <c r="AF75" s="96"/>
      <c r="AG75" s="96"/>
    </row>
    <row r="76" spans="1:33" ht="15" customHeight="1" x14ac:dyDescent="0.2">
      <c r="A76" s="104"/>
      <c r="B76" s="24"/>
      <c r="C76" s="146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82"/>
      <c r="S76" s="82"/>
      <c r="T76" s="82"/>
      <c r="U76" s="24"/>
      <c r="V76" s="24"/>
      <c r="W76" s="24"/>
      <c r="X76" s="96"/>
      <c r="Y76" s="96"/>
      <c r="Z76" s="96"/>
      <c r="AA76" s="96"/>
      <c r="AB76" s="96"/>
      <c r="AC76" s="96"/>
      <c r="AD76" s="96"/>
      <c r="AE76" s="96"/>
      <c r="AF76" s="96"/>
      <c r="AG76" s="96"/>
    </row>
    <row r="77" spans="1:33" ht="15" customHeight="1" x14ac:dyDescent="0.2">
      <c r="A77" s="104"/>
      <c r="B77" s="24"/>
      <c r="C77" s="146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82"/>
      <c r="S77" s="82"/>
      <c r="T77" s="82"/>
      <c r="U77" s="24"/>
      <c r="V77" s="24"/>
      <c r="W77" s="24"/>
      <c r="X77" s="96"/>
      <c r="Y77" s="96"/>
      <c r="Z77" s="96"/>
      <c r="AA77" s="96"/>
      <c r="AB77" s="96"/>
      <c r="AC77" s="96"/>
      <c r="AD77" s="96"/>
      <c r="AE77" s="96"/>
      <c r="AF77" s="96"/>
      <c r="AG77" s="96"/>
    </row>
    <row r="78" spans="1:33" ht="15" customHeight="1" x14ac:dyDescent="0.2">
      <c r="A78" s="104"/>
      <c r="B78" s="24"/>
      <c r="C78" s="146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82"/>
      <c r="S78" s="82"/>
      <c r="T78" s="82"/>
      <c r="U78" s="24"/>
      <c r="V78" s="24"/>
      <c r="W78" s="24"/>
      <c r="X78" s="96"/>
      <c r="Y78" s="96"/>
      <c r="Z78" s="96"/>
      <c r="AA78" s="96"/>
      <c r="AB78" s="96"/>
      <c r="AC78" s="96"/>
      <c r="AD78" s="96"/>
      <c r="AE78" s="96"/>
      <c r="AF78" s="96"/>
      <c r="AG78" s="96"/>
    </row>
    <row r="79" spans="1:33" ht="15" customHeight="1" x14ac:dyDescent="0.2">
      <c r="A79" s="104"/>
      <c r="B79" s="24"/>
      <c r="C79" s="146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82"/>
      <c r="S79" s="82"/>
      <c r="T79" s="82"/>
      <c r="U79" s="24"/>
      <c r="V79" s="24"/>
      <c r="W79" s="24"/>
      <c r="X79" s="96"/>
      <c r="Y79" s="96"/>
      <c r="Z79" s="96"/>
      <c r="AA79" s="96"/>
      <c r="AB79" s="96"/>
      <c r="AC79" s="96"/>
      <c r="AD79" s="96"/>
      <c r="AE79" s="96"/>
      <c r="AF79" s="96"/>
      <c r="AG79" s="96"/>
    </row>
    <row r="80" spans="1:33" ht="15" customHeight="1" x14ac:dyDescent="0.2">
      <c r="A80" s="104"/>
      <c r="B80" s="24"/>
      <c r="C80" s="146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82"/>
      <c r="S80" s="82"/>
      <c r="T80" s="82"/>
      <c r="U80" s="24"/>
      <c r="V80" s="24"/>
      <c r="W80" s="24"/>
      <c r="X80" s="96"/>
      <c r="Y80" s="96"/>
      <c r="Z80" s="96"/>
      <c r="AA80" s="96"/>
      <c r="AB80" s="96"/>
      <c r="AC80" s="96"/>
      <c r="AD80" s="96"/>
      <c r="AE80" s="96"/>
      <c r="AF80" s="96"/>
      <c r="AG80" s="96"/>
    </row>
    <row r="81" spans="1:33" ht="15" customHeight="1" x14ac:dyDescent="0.2">
      <c r="A81" s="104"/>
      <c r="B81" s="24"/>
      <c r="C81" s="14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82"/>
      <c r="S81" s="82"/>
      <c r="T81" s="82"/>
      <c r="U81" s="24"/>
      <c r="V81" s="24"/>
      <c r="W81" s="24"/>
      <c r="X81" s="96"/>
      <c r="Y81" s="96"/>
      <c r="Z81" s="96"/>
      <c r="AA81" s="96"/>
      <c r="AB81" s="96"/>
      <c r="AC81" s="96"/>
      <c r="AD81" s="96"/>
      <c r="AE81" s="96"/>
      <c r="AF81" s="96"/>
      <c r="AG81" s="96"/>
    </row>
    <row r="82" spans="1:33" ht="15" customHeight="1" x14ac:dyDescent="0.2">
      <c r="A82" s="104"/>
      <c r="B82" s="24"/>
      <c r="C82" s="146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82"/>
      <c r="S82" s="82"/>
      <c r="T82" s="82"/>
      <c r="U82" s="24"/>
      <c r="V82" s="24"/>
      <c r="W82" s="24"/>
      <c r="X82" s="96"/>
      <c r="Y82" s="96"/>
      <c r="Z82" s="96"/>
      <c r="AA82" s="96"/>
      <c r="AB82" s="96"/>
      <c r="AC82" s="96"/>
      <c r="AD82" s="96"/>
      <c r="AE82" s="96"/>
      <c r="AF82" s="96"/>
      <c r="AG82" s="96"/>
    </row>
    <row r="83" spans="1:33" ht="15" customHeight="1" x14ac:dyDescent="0.2">
      <c r="A83" s="104"/>
      <c r="B83" s="24"/>
      <c r="C83" s="146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82"/>
      <c r="S83" s="82"/>
      <c r="T83" s="82"/>
      <c r="U83" s="24"/>
      <c r="V83" s="24"/>
      <c r="W83" s="24"/>
      <c r="X83" s="96"/>
      <c r="Y83" s="96"/>
      <c r="Z83" s="96"/>
      <c r="AA83" s="96"/>
      <c r="AB83" s="96"/>
      <c r="AC83" s="96"/>
      <c r="AD83" s="96"/>
      <c r="AE83" s="96"/>
      <c r="AF83" s="96"/>
      <c r="AG83" s="96"/>
    </row>
    <row r="84" spans="1:33" ht="15" customHeight="1" x14ac:dyDescent="0.2">
      <c r="A84" s="104"/>
      <c r="B84" s="24"/>
      <c r="C84" s="146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82"/>
      <c r="S84" s="82"/>
      <c r="T84" s="82"/>
      <c r="U84" s="24"/>
      <c r="V84" s="24"/>
      <c r="W84" s="24"/>
      <c r="X84" s="96"/>
      <c r="Y84" s="96"/>
      <c r="Z84" s="96"/>
      <c r="AA84" s="96"/>
      <c r="AB84" s="96"/>
      <c r="AC84" s="96"/>
      <c r="AD84" s="96"/>
      <c r="AE84" s="96"/>
      <c r="AF84" s="96"/>
      <c r="AG84" s="96"/>
    </row>
    <row r="85" spans="1:33" ht="15" customHeight="1" x14ac:dyDescent="0.2">
      <c r="A85" s="104"/>
      <c r="B85" s="24"/>
      <c r="C85" s="146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82"/>
      <c r="S85" s="82"/>
      <c r="T85" s="82"/>
      <c r="U85" s="24"/>
      <c r="V85" s="24"/>
      <c r="W85" s="24"/>
      <c r="X85" s="96"/>
      <c r="Y85" s="96"/>
      <c r="Z85" s="96"/>
      <c r="AA85" s="96"/>
      <c r="AB85" s="96"/>
      <c r="AC85" s="96"/>
      <c r="AD85" s="96"/>
      <c r="AE85" s="96"/>
      <c r="AF85" s="96"/>
      <c r="AG85" s="96"/>
    </row>
    <row r="86" spans="1:33" ht="15" customHeight="1" x14ac:dyDescent="0.2">
      <c r="A86" s="104"/>
      <c r="B86" s="24"/>
      <c r="C86" s="146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82"/>
      <c r="S86" s="82"/>
      <c r="T86" s="82"/>
      <c r="U86" s="24"/>
      <c r="V86" s="24"/>
      <c r="W86" s="24"/>
      <c r="X86" s="96"/>
      <c r="Y86" s="96"/>
      <c r="Z86" s="96"/>
      <c r="AA86" s="96"/>
      <c r="AB86" s="96"/>
      <c r="AC86" s="96"/>
      <c r="AD86" s="96"/>
      <c r="AE86" s="96"/>
      <c r="AF86" s="96"/>
      <c r="AG86" s="96"/>
    </row>
    <row r="87" spans="1:33" ht="15" customHeight="1" x14ac:dyDescent="0.2">
      <c r="A87" s="104"/>
      <c r="B87" s="24"/>
      <c r="C87" s="146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82"/>
      <c r="S87" s="82"/>
      <c r="T87" s="82"/>
      <c r="U87" s="24"/>
      <c r="V87" s="24"/>
      <c r="W87" s="24"/>
      <c r="X87" s="96"/>
      <c r="Y87" s="96"/>
      <c r="Z87" s="96"/>
      <c r="AA87" s="96"/>
      <c r="AB87" s="96"/>
      <c r="AC87" s="96"/>
      <c r="AD87" s="96"/>
      <c r="AE87" s="96"/>
      <c r="AF87" s="96"/>
      <c r="AG87" s="96"/>
    </row>
    <row r="88" spans="1:33" ht="15" customHeight="1" x14ac:dyDescent="0.2">
      <c r="A88" s="104"/>
      <c r="B88" s="24"/>
      <c r="C88" s="146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82"/>
      <c r="S88" s="82"/>
      <c r="T88" s="82"/>
      <c r="U88" s="24"/>
      <c r="V88" s="24"/>
      <c r="W88" s="24"/>
      <c r="X88" s="96"/>
      <c r="Y88" s="96"/>
      <c r="Z88" s="96"/>
      <c r="AA88" s="96"/>
      <c r="AB88" s="96"/>
      <c r="AC88" s="96"/>
      <c r="AD88" s="96"/>
      <c r="AE88" s="96"/>
      <c r="AF88" s="96"/>
      <c r="AG88" s="96"/>
    </row>
    <row r="89" spans="1:33" ht="15" customHeight="1" x14ac:dyDescent="0.2">
      <c r="A89" s="104"/>
      <c r="B89" s="24"/>
      <c r="C89" s="146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82"/>
      <c r="S89" s="82"/>
      <c r="T89" s="82"/>
      <c r="U89" s="24"/>
      <c r="V89" s="24"/>
      <c r="W89" s="24"/>
      <c r="X89" s="96"/>
      <c r="Y89" s="96"/>
      <c r="Z89" s="96"/>
      <c r="AA89" s="96"/>
      <c r="AB89" s="96"/>
      <c r="AC89" s="96"/>
      <c r="AD89" s="96"/>
      <c r="AE89" s="96"/>
      <c r="AF89" s="96"/>
      <c r="AG89" s="96"/>
    </row>
    <row r="90" spans="1:33" ht="15" customHeight="1" x14ac:dyDescent="0.2">
      <c r="A90" s="104"/>
      <c r="B90" s="24"/>
      <c r="C90" s="146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82"/>
      <c r="S90" s="82"/>
      <c r="T90" s="82"/>
      <c r="U90" s="24"/>
      <c r="V90" s="24"/>
      <c r="W90" s="24"/>
      <c r="X90" s="96"/>
      <c r="Y90" s="96"/>
      <c r="Z90" s="96"/>
      <c r="AA90" s="96"/>
      <c r="AB90" s="96"/>
      <c r="AC90" s="96"/>
      <c r="AD90" s="96"/>
      <c r="AE90" s="96"/>
      <c r="AF90" s="96"/>
      <c r="AG90" s="96"/>
    </row>
    <row r="91" spans="1:33" ht="15" customHeight="1" x14ac:dyDescent="0.2">
      <c r="A91" s="104"/>
      <c r="B91" s="24"/>
      <c r="C91" s="146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82"/>
      <c r="S91" s="82"/>
      <c r="T91" s="82"/>
      <c r="U91" s="24"/>
      <c r="V91" s="24"/>
      <c r="W91" s="24"/>
      <c r="X91" s="96"/>
      <c r="Y91" s="96"/>
      <c r="Z91" s="96"/>
      <c r="AA91" s="96"/>
      <c r="AB91" s="96"/>
      <c r="AC91" s="96"/>
      <c r="AD91" s="96"/>
      <c r="AE91" s="96"/>
      <c r="AF91" s="96"/>
      <c r="AG91" s="96"/>
    </row>
    <row r="92" spans="1:33" ht="15" customHeight="1" x14ac:dyDescent="0.2">
      <c r="A92" s="104"/>
      <c r="B92" s="24"/>
      <c r="C92" s="146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82"/>
      <c r="S92" s="82"/>
      <c r="T92" s="82"/>
      <c r="U92" s="24"/>
      <c r="V92" s="24"/>
      <c r="W92" s="24"/>
      <c r="X92" s="96"/>
      <c r="Y92" s="96"/>
      <c r="Z92" s="96"/>
      <c r="AA92" s="96"/>
      <c r="AB92" s="96"/>
      <c r="AC92" s="96"/>
      <c r="AD92" s="96"/>
      <c r="AE92" s="96"/>
      <c r="AF92" s="96"/>
      <c r="AG92" s="96"/>
    </row>
    <row r="93" spans="1:33" ht="15" customHeight="1" x14ac:dyDescent="0.2">
      <c r="A93" s="104"/>
      <c r="B93" s="24"/>
      <c r="C93" s="146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82"/>
      <c r="S93" s="82"/>
      <c r="T93" s="82"/>
      <c r="U93" s="24"/>
      <c r="V93" s="24"/>
      <c r="W93" s="24"/>
      <c r="X93" s="96"/>
      <c r="Y93" s="96"/>
      <c r="Z93" s="96"/>
      <c r="AA93" s="96"/>
      <c r="AB93" s="96"/>
      <c r="AC93" s="96"/>
      <c r="AD93" s="96"/>
      <c r="AE93" s="96"/>
      <c r="AF93" s="96"/>
      <c r="AG93" s="96"/>
    </row>
    <row r="94" spans="1:33" ht="15" customHeight="1" x14ac:dyDescent="0.2">
      <c r="A94" s="104"/>
      <c r="B94" s="24"/>
      <c r="C94" s="146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82"/>
      <c r="S94" s="82"/>
      <c r="T94" s="82"/>
      <c r="U94" s="24"/>
      <c r="V94" s="24"/>
      <c r="W94" s="24"/>
      <c r="X94" s="96"/>
      <c r="Y94" s="96"/>
      <c r="Z94" s="96"/>
      <c r="AA94" s="96"/>
      <c r="AB94" s="96"/>
      <c r="AC94" s="96"/>
      <c r="AD94" s="96"/>
      <c r="AE94" s="96"/>
      <c r="AF94" s="96"/>
      <c r="AG94" s="96"/>
    </row>
    <row r="95" spans="1:33" ht="15" customHeight="1" x14ac:dyDescent="0.2">
      <c r="A95" s="104"/>
      <c r="B95" s="24"/>
      <c r="C95" s="146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82"/>
      <c r="S95" s="82"/>
      <c r="T95" s="82"/>
      <c r="U95" s="24"/>
      <c r="V95" s="24"/>
      <c r="W95" s="24"/>
      <c r="X95" s="96"/>
      <c r="Y95" s="96"/>
      <c r="Z95" s="96"/>
      <c r="AA95" s="96"/>
      <c r="AB95" s="96"/>
      <c r="AC95" s="96"/>
      <c r="AD95" s="96"/>
      <c r="AE95" s="96"/>
      <c r="AF95" s="96"/>
      <c r="AG95" s="96"/>
    </row>
    <row r="96" spans="1:33" ht="15" customHeight="1" x14ac:dyDescent="0.2">
      <c r="A96" s="104"/>
      <c r="B96" s="24"/>
      <c r="C96" s="146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82"/>
      <c r="S96" s="82"/>
      <c r="T96" s="82"/>
      <c r="U96" s="24"/>
      <c r="V96" s="24"/>
      <c r="W96" s="24"/>
      <c r="X96" s="96"/>
      <c r="Y96" s="96"/>
      <c r="Z96" s="96"/>
      <c r="AA96" s="96"/>
      <c r="AB96" s="96"/>
      <c r="AC96" s="96"/>
      <c r="AD96" s="96"/>
      <c r="AE96" s="96"/>
      <c r="AF96" s="96"/>
      <c r="AG96" s="96"/>
    </row>
    <row r="97" spans="1:33" ht="15" customHeight="1" x14ac:dyDescent="0.2">
      <c r="A97" s="104"/>
      <c r="B97" s="24"/>
      <c r="C97" s="146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82"/>
      <c r="S97" s="82"/>
      <c r="T97" s="82"/>
      <c r="U97" s="24"/>
      <c r="V97" s="24"/>
      <c r="W97" s="24"/>
      <c r="X97" s="96"/>
      <c r="Y97" s="96"/>
      <c r="Z97" s="96"/>
      <c r="AA97" s="96"/>
      <c r="AB97" s="96"/>
      <c r="AC97" s="96"/>
      <c r="AD97" s="96"/>
      <c r="AE97" s="96"/>
      <c r="AF97" s="96"/>
      <c r="AG97" s="96"/>
    </row>
    <row r="98" spans="1:33" ht="15" customHeight="1" x14ac:dyDescent="0.2">
      <c r="A98" s="104"/>
      <c r="B98" s="24"/>
      <c r="C98" s="146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82"/>
      <c r="S98" s="82"/>
      <c r="T98" s="82"/>
      <c r="U98" s="24"/>
      <c r="V98" s="24"/>
      <c r="W98" s="24"/>
      <c r="X98" s="96"/>
      <c r="Y98" s="96"/>
      <c r="Z98" s="96"/>
      <c r="AA98" s="96"/>
      <c r="AB98" s="96"/>
      <c r="AC98" s="96"/>
      <c r="AD98" s="96"/>
      <c r="AE98" s="96"/>
      <c r="AF98" s="96"/>
      <c r="AG98" s="96"/>
    </row>
    <row r="99" spans="1:33" ht="15" customHeight="1" x14ac:dyDescent="0.2">
      <c r="A99" s="104"/>
      <c r="B99" s="24"/>
      <c r="C99" s="146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82"/>
      <c r="S99" s="82"/>
      <c r="T99" s="82"/>
      <c r="U99" s="24"/>
      <c r="V99" s="24"/>
      <c r="W99" s="24"/>
      <c r="X99" s="96"/>
      <c r="Y99" s="96"/>
      <c r="Z99" s="96"/>
      <c r="AA99" s="96"/>
      <c r="AB99" s="96"/>
      <c r="AC99" s="96"/>
      <c r="AD99" s="96"/>
      <c r="AE99" s="96"/>
      <c r="AF99" s="96"/>
      <c r="AG99" s="96"/>
    </row>
    <row r="100" spans="1:33" ht="15" customHeight="1" x14ac:dyDescent="0.2">
      <c r="A100" s="104"/>
      <c r="B100" s="24"/>
      <c r="C100" s="146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82"/>
      <c r="S100" s="82"/>
      <c r="T100" s="82"/>
      <c r="U100" s="24"/>
      <c r="V100" s="24"/>
      <c r="W100" s="24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</row>
    <row r="101" spans="1:33" ht="15" customHeight="1" x14ac:dyDescent="0.2">
      <c r="A101" s="104"/>
      <c r="B101" s="24"/>
      <c r="C101" s="146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82"/>
      <c r="S101" s="82"/>
      <c r="T101" s="82"/>
      <c r="U101" s="24"/>
      <c r="V101" s="24"/>
      <c r="W101" s="24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</row>
    <row r="102" spans="1:33" ht="15" customHeight="1" x14ac:dyDescent="0.2">
      <c r="A102" s="104"/>
      <c r="B102" s="24"/>
      <c r="C102" s="146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82"/>
      <c r="S102" s="82"/>
      <c r="T102" s="82"/>
      <c r="U102" s="24"/>
      <c r="V102" s="24"/>
      <c r="W102" s="24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</row>
    <row r="103" spans="1:33" ht="15" customHeight="1" x14ac:dyDescent="0.2">
      <c r="A103" s="104"/>
      <c r="B103" s="24"/>
      <c r="C103" s="146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82"/>
      <c r="S103" s="82"/>
      <c r="T103" s="82"/>
      <c r="U103" s="24"/>
      <c r="V103" s="24"/>
      <c r="W103" s="24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</row>
    <row r="104" spans="1:33" ht="15" customHeight="1" x14ac:dyDescent="0.2">
      <c r="A104" s="104"/>
      <c r="B104" s="24"/>
      <c r="C104" s="146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82"/>
      <c r="S104" s="82"/>
      <c r="T104" s="82"/>
      <c r="U104" s="24"/>
      <c r="V104" s="24"/>
      <c r="W104" s="24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</row>
    <row r="105" spans="1:33" ht="15" customHeight="1" x14ac:dyDescent="0.2">
      <c r="A105" s="104"/>
      <c r="B105" s="24"/>
      <c r="C105" s="146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82"/>
      <c r="S105" s="82"/>
      <c r="T105" s="82"/>
      <c r="U105" s="24"/>
      <c r="V105" s="24"/>
      <c r="W105" s="24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</row>
    <row r="106" spans="1:33" ht="15" customHeight="1" x14ac:dyDescent="0.2">
      <c r="A106" s="104"/>
      <c r="B106" s="24"/>
      <c r="C106" s="146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82"/>
      <c r="S106" s="82"/>
      <c r="T106" s="82"/>
      <c r="U106" s="24"/>
      <c r="V106" s="24"/>
      <c r="W106" s="24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</row>
    <row r="107" spans="1:33" ht="15" customHeight="1" x14ac:dyDescent="0.2">
      <c r="A107" s="104"/>
      <c r="B107" s="24"/>
      <c r="C107" s="146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83"/>
      <c r="S107" s="83"/>
      <c r="T107" s="83"/>
      <c r="U107" s="24"/>
      <c r="V107" s="24"/>
      <c r="W107" s="24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</row>
    <row r="108" spans="1:33" ht="15" customHeight="1" x14ac:dyDescent="0.2">
      <c r="A108" s="104"/>
      <c r="B108" s="24"/>
      <c r="C108" s="146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83"/>
      <c r="S108" s="83"/>
      <c r="T108" s="83"/>
      <c r="U108" s="24"/>
      <c r="V108" s="24"/>
      <c r="W108" s="24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</row>
    <row r="109" spans="1:33" ht="15" customHeight="1" x14ac:dyDescent="0.2">
      <c r="A109" s="104"/>
      <c r="B109" s="24"/>
      <c r="C109" s="146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83"/>
      <c r="S109" s="83"/>
      <c r="T109" s="83"/>
      <c r="U109" s="24"/>
      <c r="V109" s="24"/>
      <c r="W109" s="24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</row>
    <row r="110" spans="1:33" ht="15" customHeight="1" x14ac:dyDescent="0.2">
      <c r="A110" s="104"/>
      <c r="B110" s="24"/>
      <c r="C110" s="146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83"/>
      <c r="S110" s="83"/>
      <c r="T110" s="83"/>
      <c r="U110" s="24"/>
      <c r="V110" s="24"/>
      <c r="W110" s="24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</row>
    <row r="111" spans="1:33" ht="15" customHeight="1" x14ac:dyDescent="0.2">
      <c r="A111" s="104"/>
      <c r="B111" s="24"/>
      <c r="C111" s="146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83"/>
      <c r="S111" s="83"/>
      <c r="T111" s="83"/>
      <c r="U111" s="24"/>
      <c r="V111" s="24"/>
      <c r="W111" s="24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</row>
    <row r="112" spans="1:33" ht="15" customHeight="1" x14ac:dyDescent="0.2">
      <c r="A112" s="104"/>
      <c r="B112" s="24"/>
      <c r="C112" s="146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83"/>
      <c r="S112" s="83"/>
      <c r="T112" s="83"/>
      <c r="U112" s="24"/>
      <c r="V112" s="24"/>
      <c r="W112" s="24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</row>
    <row r="113" spans="1:33" ht="15" customHeight="1" x14ac:dyDescent="0.2">
      <c r="A113" s="104"/>
      <c r="B113" s="24"/>
      <c r="C113" s="146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83"/>
      <c r="S113" s="83"/>
      <c r="T113" s="83"/>
      <c r="U113" s="24"/>
      <c r="V113" s="24"/>
      <c r="W113" s="24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</row>
    <row r="114" spans="1:33" ht="15" customHeight="1" x14ac:dyDescent="0.2">
      <c r="A114" s="104"/>
      <c r="B114" s="24"/>
      <c r="C114" s="146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83"/>
      <c r="S114" s="83"/>
      <c r="T114" s="83"/>
      <c r="U114" s="24"/>
      <c r="V114" s="24"/>
      <c r="W114" s="24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</row>
    <row r="115" spans="1:33" ht="15" customHeight="1" x14ac:dyDescent="0.2">
      <c r="A115" s="104"/>
      <c r="B115" s="24"/>
      <c r="C115" s="146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U115" s="24"/>
      <c r="V115" s="24"/>
      <c r="W115" s="24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</row>
    <row r="116" spans="1:33" ht="15" customHeight="1" x14ac:dyDescent="0.2">
      <c r="A116" s="134"/>
      <c r="B116" s="104"/>
      <c r="C116" s="146"/>
      <c r="D116" s="134"/>
      <c r="E116" s="104"/>
      <c r="F116" s="24"/>
      <c r="G116" s="24"/>
      <c r="H116" s="24"/>
      <c r="I116" s="133"/>
      <c r="J116" s="104"/>
      <c r="K116" s="24"/>
      <c r="L116" s="24"/>
      <c r="M116" s="24"/>
      <c r="N116" s="104"/>
      <c r="O116" s="24"/>
      <c r="P116" s="24"/>
      <c r="Q116" s="24"/>
      <c r="U116" s="104"/>
      <c r="V116" s="104"/>
      <c r="W116" s="104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</row>
    <row r="117" spans="1:33" ht="15" customHeight="1" x14ac:dyDescent="0.2">
      <c r="A117" s="134"/>
      <c r="B117" s="104"/>
      <c r="C117" s="146"/>
      <c r="D117" s="134"/>
      <c r="E117" s="104"/>
      <c r="F117" s="24"/>
      <c r="G117" s="24"/>
      <c r="H117" s="24"/>
      <c r="I117" s="133"/>
      <c r="J117" s="104"/>
      <c r="K117" s="24"/>
      <c r="L117" s="24"/>
      <c r="M117" s="24"/>
      <c r="N117" s="104"/>
      <c r="O117" s="24"/>
      <c r="P117" s="24"/>
      <c r="Q117" s="24"/>
      <c r="U117" s="104"/>
      <c r="V117" s="104"/>
      <c r="W117" s="104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</row>
    <row r="118" spans="1:33" ht="15" customHeight="1" x14ac:dyDescent="0.2">
      <c r="A118" s="134"/>
      <c r="B118" s="104"/>
      <c r="C118" s="146"/>
      <c r="D118" s="134"/>
      <c r="E118" s="104"/>
      <c r="F118" s="24"/>
      <c r="G118" s="24"/>
      <c r="H118" s="24"/>
      <c r="I118" s="133"/>
      <c r="J118" s="104"/>
      <c r="K118" s="24"/>
      <c r="L118" s="24"/>
      <c r="M118" s="24"/>
      <c r="N118" s="104"/>
      <c r="O118" s="24"/>
      <c r="P118" s="24"/>
      <c r="Q118" s="24"/>
      <c r="U118" s="104"/>
      <c r="V118" s="104"/>
      <c r="W118" s="104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</row>
    <row r="119" spans="1:33" ht="15" customHeight="1" x14ac:dyDescent="0.2">
      <c r="A119" s="134"/>
      <c r="B119" s="104"/>
      <c r="C119" s="146"/>
      <c r="D119" s="134"/>
      <c r="E119" s="104"/>
      <c r="F119" s="24"/>
      <c r="G119" s="24"/>
      <c r="H119" s="24"/>
      <c r="I119" s="133"/>
      <c r="J119" s="104"/>
      <c r="K119" s="24"/>
      <c r="L119" s="24"/>
      <c r="M119" s="24"/>
      <c r="N119" s="104"/>
      <c r="O119" s="24"/>
      <c r="P119" s="24"/>
      <c r="Q119" s="24"/>
      <c r="U119" s="104"/>
      <c r="V119" s="104"/>
      <c r="W119" s="104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</row>
    <row r="120" spans="1:33" ht="15" customHeight="1" x14ac:dyDescent="0.2">
      <c r="A120" s="134"/>
      <c r="B120" s="104"/>
      <c r="C120" s="146"/>
      <c r="D120" s="134"/>
      <c r="E120" s="104"/>
      <c r="F120" s="24"/>
      <c r="G120" s="24"/>
      <c r="H120" s="24"/>
      <c r="I120" s="133"/>
      <c r="J120" s="104"/>
      <c r="K120" s="24"/>
      <c r="L120" s="24"/>
      <c r="M120" s="24"/>
      <c r="N120" s="104"/>
      <c r="O120" s="24"/>
      <c r="P120" s="24"/>
      <c r="Q120" s="24"/>
      <c r="U120" s="104"/>
      <c r="V120" s="104"/>
      <c r="W120" s="104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</row>
    <row r="121" spans="1:33" ht="15" customHeight="1" x14ac:dyDescent="0.2">
      <c r="A121" s="134"/>
      <c r="B121" s="104"/>
      <c r="C121" s="146"/>
      <c r="D121" s="134"/>
      <c r="E121" s="104"/>
      <c r="F121" s="24"/>
      <c r="G121" s="24"/>
      <c r="H121" s="24"/>
      <c r="I121" s="133"/>
      <c r="J121" s="104"/>
      <c r="K121" s="24"/>
      <c r="L121" s="24"/>
      <c r="M121" s="24"/>
      <c r="N121" s="104"/>
      <c r="O121" s="24"/>
      <c r="P121" s="24"/>
      <c r="Q121" s="24"/>
      <c r="U121" s="104"/>
      <c r="V121" s="104"/>
      <c r="W121" s="104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</row>
    <row r="122" spans="1:33" ht="15" customHeight="1" x14ac:dyDescent="0.2">
      <c r="A122" s="134"/>
      <c r="B122" s="104"/>
      <c r="C122" s="146"/>
      <c r="D122" s="134"/>
      <c r="E122" s="104"/>
      <c r="F122" s="24"/>
      <c r="G122" s="24"/>
      <c r="H122" s="24"/>
      <c r="I122" s="133"/>
      <c r="J122" s="104"/>
      <c r="K122" s="24"/>
      <c r="L122" s="24"/>
      <c r="M122" s="24"/>
      <c r="N122" s="104"/>
      <c r="O122" s="24"/>
      <c r="P122" s="24"/>
      <c r="Q122" s="24"/>
      <c r="U122" s="104"/>
      <c r="V122" s="104"/>
      <c r="W122" s="104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</row>
    <row r="123" spans="1:33" ht="15" customHeight="1" x14ac:dyDescent="0.2">
      <c r="A123" s="134"/>
      <c r="B123" s="104"/>
      <c r="C123" s="146"/>
      <c r="D123" s="134"/>
      <c r="E123" s="104"/>
      <c r="F123" s="24"/>
      <c r="G123" s="24"/>
      <c r="H123" s="24"/>
      <c r="I123" s="133"/>
      <c r="J123" s="104"/>
      <c r="K123" s="24"/>
      <c r="L123" s="24"/>
      <c r="M123" s="24"/>
      <c r="N123" s="104"/>
      <c r="O123" s="24"/>
      <c r="P123" s="24"/>
      <c r="Q123" s="24"/>
      <c r="U123" s="104"/>
      <c r="V123" s="104"/>
      <c r="W123" s="104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</row>
    <row r="124" spans="1:33" ht="15" customHeight="1" x14ac:dyDescent="0.25"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</row>
    <row r="125" spans="1:33" ht="15" customHeight="1" x14ac:dyDescent="0.25"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</row>
    <row r="126" spans="1:33" ht="15" customHeight="1" x14ac:dyDescent="0.25"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</row>
    <row r="127" spans="1:33" ht="15" customHeight="1" x14ac:dyDescent="0.25"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</row>
    <row r="128" spans="1:33" ht="15" customHeight="1" x14ac:dyDescent="0.25"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</row>
    <row r="129" spans="2:33" ht="15" customHeight="1" x14ac:dyDescent="0.25"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</row>
    <row r="130" spans="2:33" ht="15" customHeight="1" x14ac:dyDescent="0.25"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</row>
    <row r="131" spans="2:33" ht="15" customHeight="1" x14ac:dyDescent="0.2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</row>
    <row r="132" spans="2:33" ht="15" customHeight="1" x14ac:dyDescent="0.2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</row>
    <row r="133" spans="2:33" ht="15" customHeight="1" x14ac:dyDescent="0.2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</row>
    <row r="134" spans="2:33" ht="15" customHeight="1" x14ac:dyDescent="0.2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</row>
    <row r="135" spans="2:33" ht="15" customHeight="1" x14ac:dyDescent="0.2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</row>
    <row r="136" spans="2:33" ht="15" customHeight="1" x14ac:dyDescent="0.2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</row>
    <row r="137" spans="2:33" ht="15" customHeight="1" x14ac:dyDescent="0.2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</row>
    <row r="138" spans="2:33" ht="15" customHeight="1" x14ac:dyDescent="0.2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</row>
    <row r="139" spans="2:33" ht="15" customHeight="1" x14ac:dyDescent="0.2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</row>
    <row r="140" spans="2:33" ht="15" customHeight="1" x14ac:dyDescent="0.2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</row>
    <row r="141" spans="2:33" ht="15" customHeight="1" x14ac:dyDescent="0.2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</row>
    <row r="142" spans="2:33" ht="15" customHeight="1" x14ac:dyDescent="0.2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</row>
    <row r="143" spans="2:33" ht="15" customHeight="1" x14ac:dyDescent="0.2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</row>
    <row r="144" spans="2:33" ht="15" customHeight="1" x14ac:dyDescent="0.2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</row>
    <row r="145" spans="2:33" ht="15" customHeight="1" x14ac:dyDescent="0.2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</row>
    <row r="146" spans="2:33" ht="15" customHeight="1" x14ac:dyDescent="0.2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</row>
    <row r="147" spans="2:33" ht="15" customHeight="1" x14ac:dyDescent="0.2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</row>
    <row r="148" spans="2:33" ht="15" customHeight="1" x14ac:dyDescent="0.2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</row>
    <row r="149" spans="2:33" ht="15" customHeight="1" x14ac:dyDescent="0.2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</row>
    <row r="150" spans="2:33" ht="15" customHeight="1" x14ac:dyDescent="0.2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</row>
    <row r="151" spans="2:33" ht="15" customHeight="1" x14ac:dyDescent="0.2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</row>
    <row r="152" spans="2:33" ht="15" customHeight="1" x14ac:dyDescent="0.2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</row>
    <row r="153" spans="2:33" ht="15" customHeight="1" x14ac:dyDescent="0.2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</row>
    <row r="154" spans="2:33" ht="15" customHeight="1" x14ac:dyDescent="0.2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</row>
    <row r="155" spans="2:33" ht="15" customHeight="1" x14ac:dyDescent="0.2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</row>
    <row r="156" spans="2:33" ht="15" customHeight="1" x14ac:dyDescent="0.2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</row>
    <row r="157" spans="2:33" ht="15" customHeight="1" x14ac:dyDescent="0.2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</row>
    <row r="158" spans="2:33" ht="15" customHeight="1" x14ac:dyDescent="0.2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</row>
    <row r="159" spans="2:33" ht="15" customHeight="1" x14ac:dyDescent="0.2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</row>
    <row r="160" spans="2:33" ht="15" customHeight="1" x14ac:dyDescent="0.2"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</row>
    <row r="161" spans="2:33" ht="15" customHeight="1" x14ac:dyDescent="0.2"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</row>
    <row r="162" spans="2:33" ht="15" customHeight="1" x14ac:dyDescent="0.2"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</row>
    <row r="163" spans="2:33" ht="15" customHeight="1" x14ac:dyDescent="0.2"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</row>
    <row r="164" spans="2:33" ht="15" customHeight="1" x14ac:dyDescent="0.2"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</row>
    <row r="165" spans="2:33" ht="15" customHeight="1" x14ac:dyDescent="0.2"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</row>
    <row r="166" spans="2:33" ht="15" customHeight="1" x14ac:dyDescent="0.2"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</row>
    <row r="167" spans="2:33" ht="15" customHeight="1" x14ac:dyDescent="0.2"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</row>
    <row r="168" spans="2:33" ht="15" customHeight="1" x14ac:dyDescent="0.2"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</row>
    <row r="169" spans="2:33" ht="15" customHeight="1" x14ac:dyDescent="0.2"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</row>
    <row r="170" spans="2:33" ht="15" customHeight="1" x14ac:dyDescent="0.2"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</row>
    <row r="171" spans="2:33" ht="15" customHeight="1" x14ac:dyDescent="0.2"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</row>
    <row r="172" spans="2:33" ht="15" customHeight="1" x14ac:dyDescent="0.2"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</row>
    <row r="173" spans="2:33" ht="15" customHeight="1" x14ac:dyDescent="0.2"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</row>
    <row r="174" spans="2:33" ht="15" customHeight="1" x14ac:dyDescent="0.2"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</row>
    <row r="175" spans="2:33" ht="15" customHeight="1" x14ac:dyDescent="0.2"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</row>
    <row r="176" spans="2:33" ht="15" customHeight="1" x14ac:dyDescent="0.2"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</row>
    <row r="177" spans="2:33" ht="15" customHeight="1" x14ac:dyDescent="0.2"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</row>
    <row r="178" spans="2:33" ht="15" customHeight="1" x14ac:dyDescent="0.2"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</row>
    <row r="179" spans="2:33" ht="15" customHeight="1" x14ac:dyDescent="0.2"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</row>
    <row r="180" spans="2:33" ht="15" customHeight="1" x14ac:dyDescent="0.2"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</row>
    <row r="181" spans="2:33" ht="15" customHeight="1" x14ac:dyDescent="0.2"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</row>
    <row r="182" spans="2:33" ht="15" customHeight="1" x14ac:dyDescent="0.2"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</row>
    <row r="183" spans="2:33" ht="15" customHeight="1" x14ac:dyDescent="0.2"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</row>
    <row r="184" spans="2:33" ht="15" customHeight="1" x14ac:dyDescent="0.2"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</row>
    <row r="185" spans="2:33" ht="15" customHeight="1" x14ac:dyDescent="0.2"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</row>
    <row r="186" spans="2:33" ht="15" customHeight="1" x14ac:dyDescent="0.2"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</row>
    <row r="187" spans="2:33" ht="15" customHeight="1" x14ac:dyDescent="0.2"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</row>
    <row r="188" spans="2:33" ht="15" customHeight="1" x14ac:dyDescent="0.2"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</row>
    <row r="189" spans="2:33" ht="15" customHeight="1" x14ac:dyDescent="0.2"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</row>
    <row r="190" spans="2:33" ht="15" customHeight="1" x14ac:dyDescent="0.2"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</row>
    <row r="191" spans="2:33" ht="15" customHeight="1" x14ac:dyDescent="0.2"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</row>
    <row r="192" spans="2:33" ht="15" customHeight="1" x14ac:dyDescent="0.2"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</row>
    <row r="193" spans="2:26" ht="15" customHeight="1" x14ac:dyDescent="0.2"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X193" s="96"/>
      <c r="Y193" s="96"/>
      <c r="Z193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2021-11-23T10:40:54Z</dcterms:modified>
</cp:coreProperties>
</file>